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ecerda\Desktop\Inic_Consultoria_MUC-NIIF_052015\Propuesta No.II ASOBANP\ORI_Retroactivo_IAGD\"/>
    </mc:Choice>
  </mc:AlternateContent>
  <xr:revisionPtr revIDLastSave="0" documentId="8_{BFA576A6-64DD-4408-B9A0-957606DE55A2}" xr6:coauthVersionLast="47" xr6:coauthVersionMax="47" xr10:uidLastSave="{00000000-0000-0000-0000-000000000000}"/>
  <bookViews>
    <workbookView xWindow="-110" yWindow="-110" windowWidth="19420" windowHeight="10300" activeTab="4" xr2:uid="{00000000-000D-0000-FFFF-FFFF00000000}"/>
  </bookViews>
  <sheets>
    <sheet name="ALFIBAC" sheetId="1" r:id="rId1"/>
    <sheet name="ALMEXSA" sheetId="2" r:id="rId2"/>
    <sheet name="ALMLAFISE" sheetId="3" r:id="rId3"/>
    <sheet name="ALFINSA" sheetId="4" r:id="rId4"/>
    <sheet name="CONSOLIDADO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27" i="5" l="1"/>
  <c r="I26" i="5"/>
  <c r="I25" i="5"/>
  <c r="I24" i="5"/>
  <c r="I23" i="5"/>
  <c r="I22" i="5"/>
  <c r="I21" i="5"/>
  <c r="I18" i="5"/>
  <c r="I17" i="5"/>
  <c r="I16" i="5"/>
  <c r="I15" i="5"/>
  <c r="I11" i="5"/>
  <c r="I17" i="3"/>
  <c r="I14" i="3"/>
  <c r="I13" i="3" s="1"/>
  <c r="I14" i="2"/>
  <c r="I13" i="2" s="1"/>
  <c r="I28" i="2" s="1"/>
  <c r="I30" i="2" s="1"/>
  <c r="I14" i="5" l="1"/>
  <c r="I30" i="3"/>
  <c r="I28" i="3"/>
  <c r="I20" i="1"/>
  <c r="I20" i="5" s="1"/>
  <c r="I17" i="1"/>
  <c r="I14" i="1" s="1"/>
  <c r="H28" i="5"/>
  <c r="G28" i="5"/>
  <c r="H21" i="5"/>
  <c r="H22" i="5"/>
  <c r="H23" i="5"/>
  <c r="H24" i="5"/>
  <c r="H25" i="5"/>
  <c r="H26" i="5"/>
  <c r="H27" i="5"/>
  <c r="H20" i="5"/>
  <c r="H15" i="5"/>
  <c r="H16" i="5"/>
  <c r="H17" i="5"/>
  <c r="H18" i="5"/>
  <c r="H14" i="5"/>
  <c r="H13" i="5"/>
  <c r="G21" i="5"/>
  <c r="G22" i="5"/>
  <c r="G23" i="5"/>
  <c r="G24" i="5"/>
  <c r="G25" i="5"/>
  <c r="G26" i="5"/>
  <c r="G27" i="5"/>
  <c r="G20" i="5"/>
  <c r="G15" i="5"/>
  <c r="G16" i="5"/>
  <c r="G17" i="5"/>
  <c r="G18" i="5"/>
  <c r="G14" i="5"/>
  <c r="G13" i="5"/>
  <c r="G11" i="5"/>
  <c r="H11" i="5"/>
  <c r="H30" i="5"/>
  <c r="H20" i="1"/>
  <c r="I13" i="1" l="1"/>
  <c r="G17" i="3"/>
  <c r="G14" i="3"/>
  <c r="G13" i="3"/>
  <c r="G30" i="3" s="1"/>
  <c r="G14" i="2"/>
  <c r="G13" i="2" s="1"/>
  <c r="G28" i="2" s="1"/>
  <c r="G30" i="2" s="1"/>
  <c r="G20" i="1"/>
  <c r="G17" i="1"/>
  <c r="G14" i="1"/>
  <c r="G13" i="1"/>
  <c r="G28" i="1" s="1"/>
  <c r="G30" i="1" s="1"/>
  <c r="H14" i="3"/>
  <c r="H13" i="3" s="1"/>
  <c r="H17" i="3"/>
  <c r="H14" i="2"/>
  <c r="H13" i="2" s="1"/>
  <c r="H28" i="2" s="1"/>
  <c r="H30" i="2" s="1"/>
  <c r="H17" i="1"/>
  <c r="I28" i="1" l="1"/>
  <c r="I13" i="5"/>
  <c r="H30" i="3"/>
  <c r="H28" i="3"/>
  <c r="G28" i="3"/>
  <c r="H14" i="1"/>
  <c r="F13" i="1"/>
  <c r="F30" i="3"/>
  <c r="F30" i="2"/>
  <c r="F30" i="1"/>
  <c r="D30" i="2"/>
  <c r="E30" i="2"/>
  <c r="C30" i="2"/>
  <c r="D30" i="1"/>
  <c r="E30" i="1"/>
  <c r="C30" i="1"/>
  <c r="D30" i="4"/>
  <c r="C30" i="3"/>
  <c r="E30" i="3"/>
  <c r="D30" i="3"/>
  <c r="I30" i="1" l="1"/>
  <c r="I28" i="5"/>
  <c r="I30" i="5" s="1"/>
  <c r="H13" i="1"/>
  <c r="C30" i="4"/>
  <c r="H28" i="1" l="1"/>
  <c r="H30" i="1" l="1"/>
  <c r="G30" i="5"/>
</calcChain>
</file>

<file path=xl/sharedStrings.xml><?xml version="1.0" encoding="utf-8"?>
<sst xmlns="http://schemas.openxmlformats.org/spreadsheetml/2006/main" count="130" uniqueCount="30">
  <si>
    <t>RESULTADO DEL EJERCICIO</t>
  </si>
  <si>
    <t>OTROS RESULTADOS INTEGRALES</t>
  </si>
  <si>
    <t>Partidas que no se reclasificarán al Resultado del Ejercicio</t>
  </si>
  <si>
    <t>Ajustes por Revaluación de Propiedad, Planta y Equipo</t>
  </si>
  <si>
    <t>Reservas para Obligaciones Laborales al Retiro</t>
  </si>
  <si>
    <t>Partidas que se reclasificarán al Resultado del Ejercicio</t>
  </si>
  <si>
    <t>Diferencia de Cotización de Instrumentos Financieros</t>
  </si>
  <si>
    <t>Importes Transferidos al Estado de Resultados</t>
  </si>
  <si>
    <t>Otras Reclasificaciones</t>
  </si>
  <si>
    <t xml:space="preserve">Estado de Otro Resultado Integral </t>
  </si>
  <si>
    <t>Descripción</t>
  </si>
  <si>
    <t>31/12/2019</t>
  </si>
  <si>
    <t>31/12/2020</t>
  </si>
  <si>
    <t>Total Otro Resultado Integral</t>
  </si>
  <si>
    <t>TOTAL RESULTADOS INTEGRALES</t>
  </si>
  <si>
    <t>Impuesto a las Ganancias relacionadas con los Componentes de Otro Resultado Integral</t>
  </si>
  <si>
    <t>Impuesto a las Ganancias relacionado con partidas que no se reclasifican</t>
  </si>
  <si>
    <t>Aumentos en el Valor Razonable de la Cartera a Valor Razonable con Cambios en ORI</t>
  </si>
  <si>
    <t>Disminuciones en el Valor Razonable de la Cartera a Valor Razonable con Cambios en ORI</t>
  </si>
  <si>
    <t>Impuesto a las ganancias relacionadas con los componentes de otro resultado integral</t>
  </si>
  <si>
    <t>Impuesto a las Ganancias relacionado con partidas que pueden ser reclasificadas</t>
  </si>
  <si>
    <t>La información de este Estado Financiero no ha sido auditada. Para mayor información le recomendamos visitar el sitio web de esta institución, el cual contiene los Estados Financieros auditados más recientes.</t>
  </si>
  <si>
    <t>La publicación del Estado ORI consisten en cifras acumuladas del período de Enero a Diciembre de cada año.</t>
  </si>
  <si>
    <t>ALMACENADORA DE EXPORTACIONES, S.A. (ALMEXSA)</t>
  </si>
  <si>
    <t>ALMACENES GENERALES DE DEPOSITO BAC, S.A. (ALFIBAC)</t>
  </si>
  <si>
    <t>ALMACENADORA LAFISE, S.A. (ALMLAFISE)</t>
  </si>
  <si>
    <t>ALMACENADORA FINANCIERA DE NICARAGUA, S.A. (ALFINSA)</t>
  </si>
  <si>
    <t>INDUSTRIA DE ALMACENES GENERALES DE DEPOSITO</t>
  </si>
  <si>
    <t>Expresado en miles de córdobas</t>
  </si>
  <si>
    <t>Al 31 de Diciembre de cada período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</si>
</sst>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&quot;Al&quot;\ dd&quot; de &quot;mmmm&quot; de &quot;yyyy"/>
    <numFmt numFmtId="165" formatCode="_(* #,##0.00_);_(* \(#,##0.00\);_(* &quot;-&quot;??_);_(@_)"/>
    <numFmt numFmtId="166" formatCode="#,##0.0"/>
    <numFmt numFmtId="167" formatCode="#,##0.0,\ 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</font>
    <font>
      <b/>
      <sz val="12"/>
      <name val="Calibri"/>
      <family val="2"/>
    </font>
    <font>
      <b/>
      <sz val="10"/>
      <name val="Calibri"/>
      <family val="2"/>
    </font>
    <font>
      <b/>
      <sz val="8"/>
      <name val="Arial Narrow"/>
      <family val="2"/>
    </font>
    <font>
      <sz val="8"/>
      <color theme="1"/>
      <name val="Arial Narrow"/>
      <family val="2"/>
    </font>
    <font>
      <b/>
      <sz val="10"/>
      <name val="Arial"/>
      <family val="2"/>
    </font>
    <font>
      <b/>
      <sz val="11"/>
      <color theme="1"/>
      <name val="Arial"/>
      <family val="2"/>
    </font>
    <font>
      <b/>
      <sz val="7"/>
      <color theme="1"/>
      <name val="Arial"/>
      <family val="2"/>
    </font>
    <font>
      <sz val="10"/>
      <color theme="1"/>
      <name val="Tahoma"/>
      <family val="2"/>
    </font>
    <font>
      <sz val="7"/>
      <color rgb="FFFFFFFF"/>
      <name val="Arial"/>
      <family val="2"/>
    </font>
    <font>
      <sz val="7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Tahoma"/>
      <family val="2"/>
    </font>
    <font>
      <b/>
      <sz val="10"/>
      <color theme="1"/>
      <name val="Arial"/>
      <family val="2"/>
    </font>
    <font>
      <sz val="8"/>
      <color rgb="FFFFFFFF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</patternFill>
    </fill>
    <fill>
      <patternFill patternType="solid">
        <fgColor rgb="FF000080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rgb="FFCCCCCC"/>
      </left>
      <right style="medium">
        <color rgb="FF000080"/>
      </right>
      <top style="medium">
        <color rgb="FFCCCCCC"/>
      </top>
      <bottom style="medium">
        <color rgb="FF000080"/>
      </bottom>
      <diagonal/>
    </border>
    <border>
      <left style="medium">
        <color rgb="FF000080"/>
      </left>
      <right style="medium">
        <color rgb="FF000080"/>
      </right>
      <top style="medium">
        <color rgb="FFCCCCCC"/>
      </top>
      <bottom style="medium">
        <color rgb="FF000080"/>
      </bottom>
      <diagonal/>
    </border>
    <border>
      <left style="medium">
        <color rgb="FF000080"/>
      </left>
      <right style="medium">
        <color rgb="FF000080"/>
      </right>
      <top style="medium">
        <color auto="1"/>
      </top>
      <bottom style="medium">
        <color rgb="FF000080"/>
      </bottom>
      <diagonal/>
    </border>
    <border>
      <left style="medium">
        <color rgb="FF000080"/>
      </left>
      <right style="medium">
        <color rgb="FF000080"/>
      </right>
      <top/>
      <bottom/>
      <diagonal/>
    </border>
    <border>
      <left style="medium">
        <color rgb="FFCCCCCC"/>
      </left>
      <right style="medium">
        <color rgb="FF000080"/>
      </right>
      <top/>
      <bottom/>
      <diagonal/>
    </border>
    <border>
      <left style="medium">
        <color rgb="FFCCCCCC"/>
      </left>
      <right style="medium">
        <color rgb="FF000080"/>
      </right>
      <top/>
      <bottom style="medium">
        <color rgb="FF002060"/>
      </bottom>
      <diagonal/>
    </border>
    <border>
      <left style="double">
        <color rgb="FF000080"/>
      </left>
      <right style="double">
        <color rgb="FF000080"/>
      </right>
      <top/>
      <bottom/>
      <diagonal/>
    </border>
    <border>
      <left style="medium">
        <color indexed="64"/>
      </left>
      <right style="medium">
        <color rgb="FF000080"/>
      </right>
      <top style="medium">
        <color indexed="64"/>
      </top>
      <bottom style="medium">
        <color rgb="FF000080"/>
      </bottom>
      <diagonal/>
    </border>
    <border>
      <left style="medium">
        <color rgb="FF000080"/>
      </left>
      <right style="medium">
        <color indexed="64"/>
      </right>
      <top style="medium">
        <color indexed="64"/>
      </top>
      <bottom style="medium">
        <color rgb="FF000080"/>
      </bottom>
      <diagonal/>
    </border>
    <border>
      <left style="medium">
        <color indexed="64"/>
      </left>
      <right style="medium">
        <color rgb="FF000080"/>
      </right>
      <top/>
      <bottom/>
      <diagonal/>
    </border>
    <border>
      <left style="medium">
        <color rgb="FF000080"/>
      </left>
      <right style="medium">
        <color indexed="64"/>
      </right>
      <top/>
      <bottom/>
      <diagonal/>
    </border>
    <border>
      <left style="medium">
        <color indexed="64"/>
      </left>
      <right style="double">
        <color rgb="FF000080"/>
      </right>
      <top/>
      <bottom/>
      <diagonal/>
    </border>
    <border>
      <left style="medium">
        <color indexed="64"/>
      </left>
      <right style="medium">
        <color rgb="FF000080"/>
      </right>
      <top/>
      <bottom style="medium">
        <color indexed="64"/>
      </bottom>
      <diagonal/>
    </border>
    <border>
      <left style="medium">
        <color rgb="FF000080"/>
      </left>
      <right style="medium">
        <color rgb="FF000080"/>
      </right>
      <top/>
      <bottom style="medium">
        <color indexed="64"/>
      </bottom>
      <diagonal/>
    </border>
    <border>
      <left style="medium">
        <color rgb="FF000080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165" fontId="1" fillId="0" borderId="0" applyFont="0" applyFill="0" applyBorder="0" applyAlignment="0" applyProtection="0"/>
    <xf numFmtId="0" fontId="11" fillId="0" borderId="0"/>
  </cellStyleXfs>
  <cellXfs count="48">
    <xf numFmtId="0" fontId="0" fillId="0" borderId="0" xfId="0"/>
    <xf numFmtId="0" fontId="6" fillId="2" borderId="0" xfId="2" applyFont="1" applyFill="1" applyBorder="1" applyAlignment="1">
      <alignment horizontal="left" vertical="top" wrapText="1"/>
    </xf>
    <xf numFmtId="43" fontId="0" fillId="0" borderId="0" xfId="1" applyFont="1"/>
    <xf numFmtId="165" fontId="0" fillId="0" borderId="0" xfId="3" applyFont="1"/>
    <xf numFmtId="0" fontId="3" fillId="2" borderId="0" xfId="2" applyFont="1" applyFill="1" applyBorder="1" applyAlignment="1">
      <alignment vertical="center"/>
    </xf>
    <xf numFmtId="164" fontId="4" fillId="2" borderId="0" xfId="2" applyNumberFormat="1" applyFont="1" applyFill="1" applyBorder="1" applyAlignment="1">
      <alignment vertical="top"/>
    </xf>
    <xf numFmtId="0" fontId="5" fillId="2" borderId="0" xfId="2" applyFont="1" applyFill="1" applyBorder="1" applyAlignment="1">
      <alignment vertical="top"/>
    </xf>
    <xf numFmtId="0" fontId="8" fillId="2" borderId="0" xfId="2" applyFont="1" applyFill="1" applyBorder="1" applyAlignment="1">
      <alignment vertical="center"/>
    </xf>
    <xf numFmtId="0" fontId="8" fillId="2" borderId="0" xfId="2" applyFont="1" applyFill="1" applyBorder="1" applyAlignment="1">
      <alignment horizontal="left" vertical="center"/>
    </xf>
    <xf numFmtId="0" fontId="9" fillId="2" borderId="0" xfId="2" applyFont="1" applyFill="1" applyBorder="1" applyAlignment="1">
      <alignment vertical="center"/>
    </xf>
    <xf numFmtId="0" fontId="8" fillId="2" borderId="0" xfId="2" applyFont="1" applyFill="1" applyBorder="1" applyAlignment="1">
      <alignment vertical="top"/>
    </xf>
    <xf numFmtId="0" fontId="10" fillId="0" borderId="2" xfId="0" applyFont="1" applyBorder="1" applyAlignment="1">
      <alignment horizontal="center" vertical="top"/>
    </xf>
    <xf numFmtId="0" fontId="10" fillId="4" borderId="3" xfId="0" applyFont="1" applyFill="1" applyBorder="1" applyAlignment="1">
      <alignment horizontal="center" vertical="top"/>
    </xf>
    <xf numFmtId="14" fontId="10" fillId="4" borderId="4" xfId="0" applyNumberFormat="1" applyFont="1" applyFill="1" applyBorder="1" applyAlignment="1">
      <alignment horizontal="center" vertical="top"/>
    </xf>
    <xf numFmtId="0" fontId="7" fillId="0" borderId="1" xfId="0" applyFont="1" applyFill="1" applyBorder="1" applyAlignment="1">
      <alignment vertical="center"/>
    </xf>
    <xf numFmtId="0" fontId="14" fillId="4" borderId="8" xfId="4" applyFont="1" applyFill="1" applyBorder="1" applyAlignment="1">
      <alignment horizontal="left" vertical="top"/>
    </xf>
    <xf numFmtId="0" fontId="15" fillId="4" borderId="8" xfId="4" applyFont="1" applyFill="1" applyBorder="1" applyAlignment="1">
      <alignment horizontal="left" vertical="top"/>
    </xf>
    <xf numFmtId="0" fontId="16" fillId="4" borderId="8" xfId="4" applyFont="1" applyFill="1" applyBorder="1"/>
    <xf numFmtId="0" fontId="0" fillId="4" borderId="6" xfId="0" applyFill="1" applyBorder="1"/>
    <xf numFmtId="0" fontId="18" fillId="5" borderId="6" xfId="0" applyFont="1" applyFill="1" applyBorder="1" applyAlignment="1">
      <alignment horizontal="left" vertical="top"/>
    </xf>
    <xf numFmtId="0" fontId="18" fillId="5" borderId="7" xfId="0" applyFont="1" applyFill="1" applyBorder="1" applyAlignment="1">
      <alignment horizontal="left" vertical="top"/>
    </xf>
    <xf numFmtId="0" fontId="17" fillId="3" borderId="0" xfId="0" applyFont="1" applyFill="1" applyAlignment="1">
      <alignment vertical="center"/>
    </xf>
    <xf numFmtId="0" fontId="0" fillId="0" borderId="0" xfId="0" applyAlignment="1"/>
    <xf numFmtId="166" fontId="0" fillId="0" borderId="0" xfId="0" applyNumberFormat="1"/>
    <xf numFmtId="4" fontId="0" fillId="0" borderId="0" xfId="0" applyNumberFormat="1"/>
    <xf numFmtId="43" fontId="5" fillId="2" borderId="0" xfId="2" applyNumberFormat="1" applyFont="1" applyFill="1" applyBorder="1" applyAlignment="1">
      <alignment vertical="top"/>
    </xf>
    <xf numFmtId="167" fontId="12" fillId="5" borderId="5" xfId="1" applyNumberFormat="1" applyFont="1" applyFill="1" applyBorder="1" applyAlignment="1">
      <alignment horizontal="right" vertical="top"/>
    </xf>
    <xf numFmtId="167" fontId="0" fillId="4" borderId="5" xfId="1" applyNumberFormat="1" applyFont="1" applyFill="1" applyBorder="1"/>
    <xf numFmtId="167" fontId="13" fillId="4" borderId="5" xfId="1" applyNumberFormat="1" applyFont="1" applyFill="1" applyBorder="1" applyAlignment="1">
      <alignment horizontal="right" vertical="top"/>
    </xf>
    <xf numFmtId="167" fontId="12" fillId="5" borderId="5" xfId="0" applyNumberFormat="1" applyFont="1" applyFill="1" applyBorder="1" applyAlignment="1">
      <alignment horizontal="right" vertical="top"/>
    </xf>
    <xf numFmtId="167" fontId="0" fillId="4" borderId="5" xfId="0" applyNumberFormat="1" applyFill="1" applyBorder="1"/>
    <xf numFmtId="167" fontId="13" fillId="4" borderId="5" xfId="0" applyNumberFormat="1" applyFont="1" applyFill="1" applyBorder="1" applyAlignment="1">
      <alignment horizontal="right" vertical="top"/>
    </xf>
    <xf numFmtId="167" fontId="13" fillId="4" borderId="0" xfId="0" applyNumberFormat="1" applyFont="1" applyFill="1" applyBorder="1" applyAlignment="1">
      <alignment horizontal="right" vertical="top"/>
    </xf>
    <xf numFmtId="0" fontId="10" fillId="0" borderId="9" xfId="0" applyFont="1" applyBorder="1" applyAlignment="1">
      <alignment horizontal="center" vertical="top"/>
    </xf>
    <xf numFmtId="0" fontId="10" fillId="4" borderId="4" xfId="0" applyFont="1" applyFill="1" applyBorder="1" applyAlignment="1">
      <alignment horizontal="center" vertical="top"/>
    </xf>
    <xf numFmtId="14" fontId="10" fillId="4" borderId="10" xfId="0" applyNumberFormat="1" applyFont="1" applyFill="1" applyBorder="1" applyAlignment="1">
      <alignment horizontal="center" vertical="top"/>
    </xf>
    <xf numFmtId="0" fontId="18" fillId="5" borderId="11" xfId="0" applyFont="1" applyFill="1" applyBorder="1" applyAlignment="1">
      <alignment horizontal="left" vertical="top"/>
    </xf>
    <xf numFmtId="167" fontId="12" fillId="5" borderId="12" xfId="0" applyNumberFormat="1" applyFont="1" applyFill="1" applyBorder="1" applyAlignment="1">
      <alignment horizontal="right" vertical="top"/>
    </xf>
    <xf numFmtId="0" fontId="0" fillId="4" borderId="11" xfId="0" applyFill="1" applyBorder="1"/>
    <xf numFmtId="167" fontId="0" fillId="4" borderId="12" xfId="0" applyNumberFormat="1" applyFill="1" applyBorder="1"/>
    <xf numFmtId="0" fontId="14" fillId="4" borderId="13" xfId="4" applyFont="1" applyFill="1" applyBorder="1" applyAlignment="1">
      <alignment horizontal="left" vertical="top"/>
    </xf>
    <xf numFmtId="167" fontId="13" fillId="4" borderId="12" xfId="0" applyNumberFormat="1" applyFont="1" applyFill="1" applyBorder="1" applyAlignment="1">
      <alignment horizontal="right" vertical="top"/>
    </xf>
    <xf numFmtId="0" fontId="15" fillId="4" borderId="13" xfId="4" applyFont="1" applyFill="1" applyBorder="1" applyAlignment="1">
      <alignment horizontal="left" vertical="top"/>
    </xf>
    <xf numFmtId="0" fontId="16" fillId="4" borderId="13" xfId="4" applyFont="1" applyFill="1" applyBorder="1"/>
    <xf numFmtId="0" fontId="18" fillId="5" borderId="14" xfId="0" applyFont="1" applyFill="1" applyBorder="1" applyAlignment="1">
      <alignment horizontal="left" vertical="top"/>
    </xf>
    <xf numFmtId="167" fontId="12" fillId="5" borderId="15" xfId="0" applyNumberFormat="1" applyFont="1" applyFill="1" applyBorder="1" applyAlignment="1">
      <alignment horizontal="right" vertical="top"/>
    </xf>
    <xf numFmtId="167" fontId="12" fillId="5" borderId="16" xfId="0" applyNumberFormat="1" applyFont="1" applyFill="1" applyBorder="1" applyAlignment="1">
      <alignment horizontal="right" vertical="top"/>
    </xf>
    <xf numFmtId="0" fontId="0" fillId="0" borderId="0" xfId="0" applyAlignment="1">
      <alignment horizontal="justify" wrapText="1"/>
    </xf>
  </cellXfs>
  <cellStyles count="5">
    <cellStyle name="Millares" xfId="1" builtinId="3"/>
    <cellStyle name="Millares 2" xfId="3" xr:uid="{00000000-0005-0000-0000-000001000000}"/>
    <cellStyle name="Normal" xfId="0" builtinId="0"/>
    <cellStyle name="Normal 2" xfId="4" xr:uid="{00000000-0005-0000-0000-000003000000}"/>
    <cellStyle name="Normal 3 2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19050</xdr:colOff>
      <xdr:row>0</xdr:row>
      <xdr:rowOff>127000</xdr:rowOff>
    </xdr:from>
    <xdr:ext cx="2152650" cy="552450"/>
    <xdr:pic>
      <xdr:nvPicPr>
        <xdr:cNvPr id="3" name="Publicacion_Logo_SIBOIF_2017.jpe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9700" y="127000"/>
          <a:ext cx="2152650" cy="55245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57150</xdr:colOff>
      <xdr:row>0</xdr:row>
      <xdr:rowOff>139700</xdr:rowOff>
    </xdr:from>
    <xdr:ext cx="2152650" cy="552450"/>
    <xdr:pic>
      <xdr:nvPicPr>
        <xdr:cNvPr id="2" name="Publicacion_Logo_SIBOIF_2017.jpe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6050" y="139700"/>
          <a:ext cx="2152650" cy="55245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133350</xdr:rowOff>
    </xdr:from>
    <xdr:ext cx="2152650" cy="552450"/>
    <xdr:pic>
      <xdr:nvPicPr>
        <xdr:cNvPr id="2" name="Publicacion_Logo_SIBOIF_2017.jpe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9700" y="133350"/>
          <a:ext cx="2152650" cy="55245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133350</xdr:rowOff>
    </xdr:from>
    <xdr:ext cx="2152650" cy="552450"/>
    <xdr:pic>
      <xdr:nvPicPr>
        <xdr:cNvPr id="2" name="Publicacion_Logo_SIBOIF_2017.jpe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9700" y="133350"/>
          <a:ext cx="2152650" cy="55245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19050</xdr:colOff>
      <xdr:row>0</xdr:row>
      <xdr:rowOff>127000</xdr:rowOff>
    </xdr:from>
    <xdr:ext cx="2152650" cy="552450"/>
    <xdr:pic>
      <xdr:nvPicPr>
        <xdr:cNvPr id="2" name="Publicacion_Logo_SIBOIF_2017.jpe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9700" y="127000"/>
          <a:ext cx="2152650" cy="55245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5:J35"/>
  <sheetViews>
    <sheetView showGridLines="0" topLeftCell="A9" workbookViewId="0">
      <selection activeCell="I30" sqref="I30"/>
    </sheetView>
  </sheetViews>
  <sheetFormatPr baseColWidth="10" defaultRowHeight="14.5" x14ac:dyDescent="0.35"/>
  <cols>
    <col min="1" max="1" width="1.7265625" customWidth="1"/>
    <col min="2" max="2" width="63" customWidth="1"/>
    <col min="3" max="5" width="12.36328125" customWidth="1"/>
    <col min="6" max="7" width="13" customWidth="1"/>
    <col min="8" max="8" width="12.6328125" customWidth="1"/>
  </cols>
  <sheetData>
    <row r="5" spans="2:10" ht="15.5" customHeight="1" x14ac:dyDescent="0.35">
      <c r="B5" s="9" t="s">
        <v>24</v>
      </c>
      <c r="C5" s="4"/>
      <c r="D5" s="4"/>
    </row>
    <row r="6" spans="2:10" ht="15.5" customHeight="1" x14ac:dyDescent="0.35">
      <c r="B6" s="7" t="s">
        <v>9</v>
      </c>
      <c r="C6" s="4"/>
      <c r="D6" s="4"/>
    </row>
    <row r="7" spans="2:10" ht="15.5" customHeight="1" x14ac:dyDescent="0.35">
      <c r="B7" s="21" t="s">
        <v>29</v>
      </c>
      <c r="C7" s="8"/>
      <c r="D7" s="5"/>
    </row>
    <row r="8" spans="2:10" ht="14.5" customHeight="1" x14ac:dyDescent="0.35">
      <c r="B8" s="10" t="s">
        <v>28</v>
      </c>
      <c r="C8" s="6"/>
      <c r="D8" s="6"/>
    </row>
    <row r="9" spans="2:10" ht="15" thickBot="1" x14ac:dyDescent="0.4">
      <c r="B9" s="1"/>
    </row>
    <row r="10" spans="2:10" ht="15" thickBot="1" x14ac:dyDescent="0.4">
      <c r="B10" s="11" t="s">
        <v>10</v>
      </c>
      <c r="C10" s="12" t="s">
        <v>11</v>
      </c>
      <c r="D10" s="12" t="s">
        <v>12</v>
      </c>
      <c r="E10" s="13">
        <v>44561</v>
      </c>
      <c r="F10" s="13">
        <v>44926</v>
      </c>
      <c r="G10" s="13">
        <v>45291</v>
      </c>
      <c r="H10" s="13">
        <v>45657</v>
      </c>
      <c r="I10" s="13">
        <v>46022</v>
      </c>
    </row>
    <row r="11" spans="2:10" x14ac:dyDescent="0.35">
      <c r="B11" s="19" t="s">
        <v>0</v>
      </c>
      <c r="C11" s="26">
        <v>5771012.6600000001</v>
      </c>
      <c r="D11" s="26">
        <v>6994648.1099999985</v>
      </c>
      <c r="E11" s="26">
        <v>7730607.9699999988</v>
      </c>
      <c r="F11" s="26">
        <v>11949821</v>
      </c>
      <c r="G11" s="26">
        <v>8804381</v>
      </c>
      <c r="H11" s="26">
        <v>6825984.0999999978</v>
      </c>
      <c r="I11" s="26">
        <v>14103455.589999998</v>
      </c>
    </row>
    <row r="12" spans="2:10" x14ac:dyDescent="0.35">
      <c r="B12" s="18"/>
      <c r="C12" s="27"/>
      <c r="D12" s="27"/>
      <c r="E12" s="27"/>
      <c r="F12" s="27"/>
      <c r="G12" s="27"/>
      <c r="H12" s="27"/>
      <c r="I12" s="27"/>
    </row>
    <row r="13" spans="2:10" x14ac:dyDescent="0.35">
      <c r="B13" s="19" t="s">
        <v>1</v>
      </c>
      <c r="C13" s="26">
        <v>104320.3</v>
      </c>
      <c r="D13" s="26">
        <v>98632.8</v>
      </c>
      <c r="E13" s="26">
        <v>7364</v>
      </c>
      <c r="F13" s="26">
        <f>+F14</f>
        <v>-162067</v>
      </c>
      <c r="G13" s="26">
        <f>+G14+G20</f>
        <v>-139623</v>
      </c>
      <c r="H13" s="26">
        <f>+H14+H20</f>
        <v>87398.329999999973</v>
      </c>
      <c r="I13" s="26">
        <f>+I14+I20</f>
        <v>-124974.91000000006</v>
      </c>
    </row>
    <row r="14" spans="2:10" x14ac:dyDescent="0.35">
      <c r="B14" s="15" t="s">
        <v>2</v>
      </c>
      <c r="C14" s="28">
        <v>104320.3</v>
      </c>
      <c r="D14" s="28">
        <v>98632.8</v>
      </c>
      <c r="E14" s="28">
        <v>7364</v>
      </c>
      <c r="F14" s="28">
        <v>-162067</v>
      </c>
      <c r="G14" s="28">
        <f>+G16+G17</f>
        <v>48231</v>
      </c>
      <c r="H14" s="28">
        <f>+H16+H17</f>
        <v>82504.800000000003</v>
      </c>
      <c r="I14" s="28">
        <f>+I16+I17</f>
        <v>-185488.1</v>
      </c>
      <c r="J14" s="23"/>
    </row>
    <row r="15" spans="2:10" x14ac:dyDescent="0.35">
      <c r="B15" s="15" t="s">
        <v>3</v>
      </c>
      <c r="C15" s="28">
        <v>0</v>
      </c>
      <c r="D15" s="28">
        <v>0</v>
      </c>
      <c r="E15" s="28">
        <v>0</v>
      </c>
      <c r="F15" s="28">
        <v>0</v>
      </c>
      <c r="G15" s="28">
        <v>0</v>
      </c>
      <c r="H15" s="28">
        <v>0</v>
      </c>
      <c r="I15" s="28">
        <v>0</v>
      </c>
    </row>
    <row r="16" spans="2:10" x14ac:dyDescent="0.35">
      <c r="B16" s="15" t="s">
        <v>4</v>
      </c>
      <c r="C16" s="28">
        <v>149029</v>
      </c>
      <c r="D16" s="28">
        <v>140904</v>
      </c>
      <c r="E16" s="28">
        <v>10520.01</v>
      </c>
      <c r="F16" s="28">
        <v>-231524</v>
      </c>
      <c r="G16" s="28">
        <v>68901</v>
      </c>
      <c r="H16" s="28">
        <v>117864</v>
      </c>
      <c r="I16" s="28">
        <v>-264983</v>
      </c>
      <c r="J16" s="23"/>
    </row>
    <row r="17" spans="2:9" x14ac:dyDescent="0.35">
      <c r="B17" s="15" t="s">
        <v>15</v>
      </c>
      <c r="C17" s="28">
        <v>44708.7</v>
      </c>
      <c r="D17" s="28">
        <v>42271.199999999997</v>
      </c>
      <c r="E17" s="28">
        <v>3156.01</v>
      </c>
      <c r="F17" s="28">
        <v>69457</v>
      </c>
      <c r="G17" s="28">
        <f>+G18</f>
        <v>-20670</v>
      </c>
      <c r="H17" s="28">
        <f>+H18</f>
        <v>-35359.199999999997</v>
      </c>
      <c r="I17" s="28">
        <f>+I18</f>
        <v>79494.899999999994</v>
      </c>
    </row>
    <row r="18" spans="2:9" x14ac:dyDescent="0.35">
      <c r="B18" s="16" t="s">
        <v>16</v>
      </c>
      <c r="C18" s="28">
        <v>44708.7</v>
      </c>
      <c r="D18" s="28">
        <v>42271.199999999997</v>
      </c>
      <c r="E18" s="28">
        <v>3156.01</v>
      </c>
      <c r="F18" s="28">
        <v>69457</v>
      </c>
      <c r="G18" s="28">
        <v>-20670</v>
      </c>
      <c r="H18" s="28">
        <v>-35359.199999999997</v>
      </c>
      <c r="I18" s="28">
        <v>79494.899999999994</v>
      </c>
    </row>
    <row r="19" spans="2:9" x14ac:dyDescent="0.35">
      <c r="B19" s="17"/>
      <c r="C19" s="28"/>
      <c r="D19" s="28"/>
      <c r="E19" s="28"/>
      <c r="F19" s="28"/>
      <c r="G19" s="28"/>
      <c r="H19" s="28"/>
      <c r="I19" s="28"/>
    </row>
    <row r="20" spans="2:9" x14ac:dyDescent="0.35">
      <c r="B20" s="15" t="s">
        <v>5</v>
      </c>
      <c r="C20" s="28">
        <v>0</v>
      </c>
      <c r="D20" s="28">
        <v>0</v>
      </c>
      <c r="E20" s="28">
        <v>0</v>
      </c>
      <c r="F20" s="28">
        <v>0</v>
      </c>
      <c r="G20" s="28">
        <f>+G23+G27</f>
        <v>-187854</v>
      </c>
      <c r="H20" s="28">
        <f>+H23+H27+H22</f>
        <v>4893.5299999999697</v>
      </c>
      <c r="I20" s="28">
        <f>+I23+I27+I22</f>
        <v>60513.189999999944</v>
      </c>
    </row>
    <row r="21" spans="2:9" x14ac:dyDescent="0.35">
      <c r="B21" s="15" t="s">
        <v>6</v>
      </c>
      <c r="C21" s="28">
        <v>0</v>
      </c>
      <c r="D21" s="28">
        <v>0</v>
      </c>
      <c r="E21" s="28">
        <v>0</v>
      </c>
      <c r="F21" s="28">
        <v>0</v>
      </c>
      <c r="G21" s="28">
        <v>0</v>
      </c>
      <c r="H21" s="28">
        <v>0</v>
      </c>
      <c r="I21" s="28">
        <v>0</v>
      </c>
    </row>
    <row r="22" spans="2:9" x14ac:dyDescent="0.35">
      <c r="B22" s="16" t="s">
        <v>17</v>
      </c>
      <c r="C22" s="28">
        <v>0</v>
      </c>
      <c r="D22" s="28">
        <v>0</v>
      </c>
      <c r="E22" s="28">
        <v>0</v>
      </c>
      <c r="F22" s="28">
        <v>0</v>
      </c>
      <c r="G22" s="28">
        <v>0</v>
      </c>
      <c r="H22" s="28">
        <v>506472.81</v>
      </c>
      <c r="I22" s="28">
        <v>-406911.41000000003</v>
      </c>
    </row>
    <row r="23" spans="2:9" x14ac:dyDescent="0.35">
      <c r="B23" s="16" t="s">
        <v>18</v>
      </c>
      <c r="C23" s="28">
        <v>0</v>
      </c>
      <c r="D23" s="28">
        <v>0</v>
      </c>
      <c r="E23" s="28">
        <v>0</v>
      </c>
      <c r="F23" s="28">
        <v>0</v>
      </c>
      <c r="G23" s="28">
        <v>-268362</v>
      </c>
      <c r="H23" s="28">
        <v>-499482.07</v>
      </c>
      <c r="I23" s="28">
        <v>493358.82999999996</v>
      </c>
    </row>
    <row r="24" spans="2:9" x14ac:dyDescent="0.35">
      <c r="B24" s="16" t="s">
        <v>7</v>
      </c>
      <c r="C24" s="28">
        <v>0</v>
      </c>
      <c r="D24" s="28">
        <v>0</v>
      </c>
      <c r="E24" s="28">
        <v>0</v>
      </c>
      <c r="F24" s="28">
        <v>0</v>
      </c>
      <c r="G24" s="28">
        <v>0</v>
      </c>
      <c r="H24" s="28">
        <v>0</v>
      </c>
      <c r="I24" s="28">
        <v>0</v>
      </c>
    </row>
    <row r="25" spans="2:9" x14ac:dyDescent="0.35">
      <c r="B25" s="15" t="s">
        <v>8</v>
      </c>
      <c r="C25" s="28">
        <v>0</v>
      </c>
      <c r="D25" s="28">
        <v>0</v>
      </c>
      <c r="E25" s="28">
        <v>0</v>
      </c>
      <c r="F25" s="28">
        <v>0</v>
      </c>
      <c r="G25" s="28">
        <v>0</v>
      </c>
      <c r="H25" s="28">
        <v>0</v>
      </c>
      <c r="I25" s="28">
        <v>0</v>
      </c>
    </row>
    <row r="26" spans="2:9" x14ac:dyDescent="0.35">
      <c r="B26" s="15" t="s">
        <v>19</v>
      </c>
      <c r="C26" s="28">
        <v>0</v>
      </c>
      <c r="D26" s="28">
        <v>0</v>
      </c>
      <c r="E26" s="28">
        <v>0</v>
      </c>
      <c r="F26" s="28">
        <v>0</v>
      </c>
      <c r="G26" s="28">
        <v>0</v>
      </c>
      <c r="H26" s="28">
        <v>0</v>
      </c>
      <c r="I26" s="28">
        <v>0</v>
      </c>
    </row>
    <row r="27" spans="2:9" x14ac:dyDescent="0.35">
      <c r="B27" s="16" t="s">
        <v>20</v>
      </c>
      <c r="C27" s="28">
        <v>0</v>
      </c>
      <c r="D27" s="28">
        <v>0</v>
      </c>
      <c r="E27" s="28">
        <v>0</v>
      </c>
      <c r="F27" s="28">
        <v>0</v>
      </c>
      <c r="G27" s="28">
        <v>80508</v>
      </c>
      <c r="H27" s="28">
        <v>-2097.21</v>
      </c>
      <c r="I27" s="28">
        <v>-25934.23</v>
      </c>
    </row>
    <row r="28" spans="2:9" x14ac:dyDescent="0.35">
      <c r="B28" s="19" t="s">
        <v>13</v>
      </c>
      <c r="C28" s="26">
        <v>104320.3</v>
      </c>
      <c r="D28" s="26">
        <v>98632.8</v>
      </c>
      <c r="E28" s="26">
        <v>7364</v>
      </c>
      <c r="F28" s="26">
        <v>-162067</v>
      </c>
      <c r="G28" s="26">
        <f>+G13</f>
        <v>-139623</v>
      </c>
      <c r="H28" s="26">
        <f>+H13</f>
        <v>87398.329999999973</v>
      </c>
      <c r="I28" s="26">
        <f>+I13</f>
        <v>-124974.91000000006</v>
      </c>
    </row>
    <row r="29" spans="2:9" x14ac:dyDescent="0.35">
      <c r="B29" s="14"/>
      <c r="C29" s="28"/>
      <c r="D29" s="28"/>
      <c r="E29" s="28"/>
      <c r="F29" s="28"/>
      <c r="G29" s="28"/>
      <c r="H29" s="28"/>
      <c r="I29" s="28"/>
    </row>
    <row r="30" spans="2:9" ht="15" thickBot="1" x14ac:dyDescent="0.4">
      <c r="B30" s="20" t="s">
        <v>14</v>
      </c>
      <c r="C30" s="26">
        <f>+C11+C28</f>
        <v>5875332.96</v>
      </c>
      <c r="D30" s="26">
        <f t="shared" ref="D30:E30" si="0">+D11+D28</f>
        <v>7093280.9099999983</v>
      </c>
      <c r="E30" s="26">
        <f t="shared" si="0"/>
        <v>7737971.9699999988</v>
      </c>
      <c r="F30" s="26">
        <f t="shared" ref="F30:H30" si="1">+F11+F28</f>
        <v>11787754</v>
      </c>
      <c r="G30" s="26">
        <f t="shared" ref="G30" si="2">+G11+G28</f>
        <v>8664758</v>
      </c>
      <c r="H30" s="26">
        <f t="shared" si="1"/>
        <v>6913382.4299999978</v>
      </c>
      <c r="I30" s="26">
        <f t="shared" ref="I30" si="3">+I11+I28</f>
        <v>13978480.679999998</v>
      </c>
    </row>
    <row r="32" spans="2:9" ht="29.5" customHeight="1" x14ac:dyDescent="0.35">
      <c r="B32" s="47" t="s">
        <v>21</v>
      </c>
      <c r="C32" s="47"/>
      <c r="D32" s="47"/>
      <c r="E32" s="47"/>
    </row>
    <row r="33" spans="2:5" ht="7.5" customHeight="1" x14ac:dyDescent="0.35">
      <c r="B33" s="22"/>
      <c r="C33" s="22"/>
      <c r="D33" s="22"/>
    </row>
    <row r="34" spans="2:5" x14ac:dyDescent="0.35">
      <c r="B34" s="47" t="s">
        <v>22</v>
      </c>
      <c r="C34" s="47"/>
      <c r="D34" s="47"/>
      <c r="E34" s="47"/>
    </row>
    <row r="35" spans="2:5" x14ac:dyDescent="0.35">
      <c r="C35" s="3"/>
    </row>
  </sheetData>
  <mergeCells count="2">
    <mergeCell ref="B32:E32"/>
    <mergeCell ref="B34:E34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5:I35"/>
  <sheetViews>
    <sheetView showGridLines="0" topLeftCell="A17" workbookViewId="0">
      <selection activeCell="I16" sqref="I16"/>
    </sheetView>
  </sheetViews>
  <sheetFormatPr baseColWidth="10" defaultRowHeight="14.5" x14ac:dyDescent="0.35"/>
  <cols>
    <col min="1" max="1" width="1.26953125" customWidth="1"/>
    <col min="2" max="2" width="63" customWidth="1"/>
    <col min="3" max="7" width="12.36328125" customWidth="1"/>
  </cols>
  <sheetData>
    <row r="5" spans="2:9" ht="15.5" x14ac:dyDescent="0.35">
      <c r="B5" s="9" t="s">
        <v>23</v>
      </c>
      <c r="C5" s="4"/>
      <c r="D5" s="4"/>
    </row>
    <row r="6" spans="2:9" ht="15.5" x14ac:dyDescent="0.35">
      <c r="B6" s="7" t="s">
        <v>9</v>
      </c>
      <c r="C6" s="4"/>
      <c r="D6" s="4"/>
    </row>
    <row r="7" spans="2:9" ht="15.5" x14ac:dyDescent="0.35">
      <c r="B7" s="21" t="s">
        <v>29</v>
      </c>
      <c r="C7" s="8"/>
      <c r="D7" s="5"/>
    </row>
    <row r="8" spans="2:9" x14ac:dyDescent="0.35">
      <c r="B8" s="10" t="s">
        <v>28</v>
      </c>
      <c r="C8" s="6"/>
      <c r="D8" s="6"/>
    </row>
    <row r="9" spans="2:9" ht="15" thickBot="1" x14ac:dyDescent="0.4">
      <c r="B9" s="1"/>
    </row>
    <row r="10" spans="2:9" ht="15" thickBot="1" x14ac:dyDescent="0.4">
      <c r="B10" s="11" t="s">
        <v>10</v>
      </c>
      <c r="C10" s="12" t="s">
        <v>11</v>
      </c>
      <c r="D10" s="12" t="s">
        <v>12</v>
      </c>
      <c r="E10" s="13">
        <v>44561</v>
      </c>
      <c r="F10" s="13">
        <v>44926</v>
      </c>
      <c r="G10" s="13">
        <v>45291</v>
      </c>
      <c r="H10" s="13">
        <v>45657</v>
      </c>
      <c r="I10" s="13">
        <v>46022</v>
      </c>
    </row>
    <row r="11" spans="2:9" x14ac:dyDescent="0.35">
      <c r="B11" s="19" t="s">
        <v>0</v>
      </c>
      <c r="C11" s="29">
        <v>4730154.6399999997</v>
      </c>
      <c r="D11" s="29">
        <v>2083420.46</v>
      </c>
      <c r="E11" s="29">
        <v>4475437.3499999996</v>
      </c>
      <c r="F11" s="29">
        <v>6083066</v>
      </c>
      <c r="G11" s="29">
        <v>8480415.8699999992</v>
      </c>
      <c r="H11" s="29">
        <v>8058784.4900000002</v>
      </c>
      <c r="I11" s="29">
        <v>10595995</v>
      </c>
    </row>
    <row r="12" spans="2:9" x14ac:dyDescent="0.35">
      <c r="B12" s="18"/>
      <c r="C12" s="30"/>
      <c r="D12" s="30"/>
      <c r="E12" s="30"/>
      <c r="F12" s="30"/>
      <c r="G12" s="30"/>
      <c r="H12" s="30"/>
      <c r="I12" s="30"/>
    </row>
    <row r="13" spans="2:9" x14ac:dyDescent="0.35">
      <c r="B13" s="19" t="s">
        <v>1</v>
      </c>
      <c r="C13" s="29">
        <v>-8700.85</v>
      </c>
      <c r="D13" s="29">
        <v>88138.32</v>
      </c>
      <c r="E13" s="29">
        <v>19256.7</v>
      </c>
      <c r="F13" s="29">
        <v>-6203</v>
      </c>
      <c r="G13" s="29">
        <f>+G14</f>
        <v>-26935</v>
      </c>
      <c r="H13" s="29">
        <f>+H14</f>
        <v>-20077</v>
      </c>
      <c r="I13" s="29">
        <f>+I14</f>
        <v>-41528</v>
      </c>
    </row>
    <row r="14" spans="2:9" x14ac:dyDescent="0.35">
      <c r="B14" s="15" t="s">
        <v>2</v>
      </c>
      <c r="C14" s="31">
        <v>-8700.85</v>
      </c>
      <c r="D14" s="31">
        <v>88138.32</v>
      </c>
      <c r="E14" s="31">
        <v>19256.7</v>
      </c>
      <c r="F14" s="31">
        <v>-6203</v>
      </c>
      <c r="G14" s="31">
        <f>+G16+G18</f>
        <v>-26935</v>
      </c>
      <c r="H14" s="31">
        <f>+H16+H18</f>
        <v>-20077</v>
      </c>
      <c r="I14" s="31">
        <f>+I16+I18</f>
        <v>-41528</v>
      </c>
    </row>
    <row r="15" spans="2:9" x14ac:dyDescent="0.35">
      <c r="B15" s="15" t="s">
        <v>3</v>
      </c>
      <c r="C15" s="31">
        <v>0</v>
      </c>
      <c r="D15" s="31">
        <v>0</v>
      </c>
      <c r="E15" s="31">
        <v>0</v>
      </c>
      <c r="F15" s="31">
        <v>0</v>
      </c>
      <c r="G15" s="31">
        <v>0</v>
      </c>
      <c r="H15" s="31">
        <v>0</v>
      </c>
      <c r="I15" s="31">
        <v>0</v>
      </c>
    </row>
    <row r="16" spans="2:9" x14ac:dyDescent="0.35">
      <c r="B16" s="15" t="s">
        <v>4</v>
      </c>
      <c r="C16" s="31">
        <v>-8700.85</v>
      </c>
      <c r="D16" s="31">
        <v>88138.32</v>
      </c>
      <c r="E16" s="31">
        <v>19256.7</v>
      </c>
      <c r="F16" s="31">
        <v>-6203</v>
      </c>
      <c r="G16" s="31">
        <v>-26935</v>
      </c>
      <c r="H16" s="31">
        <v>-20077</v>
      </c>
      <c r="I16" s="31">
        <v>-41528</v>
      </c>
    </row>
    <row r="17" spans="2:9" x14ac:dyDescent="0.35">
      <c r="B17" s="15" t="s">
        <v>15</v>
      </c>
      <c r="C17" s="31">
        <v>0</v>
      </c>
      <c r="D17" s="31">
        <v>0</v>
      </c>
      <c r="E17" s="31">
        <v>0</v>
      </c>
      <c r="F17" s="31">
        <v>0</v>
      </c>
      <c r="G17" s="31">
        <v>0</v>
      </c>
      <c r="H17" s="31">
        <v>0</v>
      </c>
      <c r="I17" s="31">
        <v>0</v>
      </c>
    </row>
    <row r="18" spans="2:9" x14ac:dyDescent="0.35">
      <c r="B18" s="16" t="s">
        <v>16</v>
      </c>
      <c r="C18" s="31">
        <v>0</v>
      </c>
      <c r="D18" s="31">
        <v>0</v>
      </c>
      <c r="E18" s="31">
        <v>0</v>
      </c>
      <c r="F18" s="31">
        <v>0</v>
      </c>
      <c r="G18" s="31">
        <v>0</v>
      </c>
      <c r="H18" s="31">
        <v>0</v>
      </c>
      <c r="I18" s="31">
        <v>0</v>
      </c>
    </row>
    <row r="19" spans="2:9" x14ac:dyDescent="0.35">
      <c r="B19" s="17"/>
      <c r="C19" s="31"/>
      <c r="D19" s="31"/>
      <c r="E19" s="31"/>
      <c r="F19" s="31"/>
      <c r="G19" s="31"/>
      <c r="H19" s="31"/>
      <c r="I19" s="31"/>
    </row>
    <row r="20" spans="2:9" x14ac:dyDescent="0.35">
      <c r="B20" s="15" t="s">
        <v>5</v>
      </c>
      <c r="C20" s="31">
        <v>0</v>
      </c>
      <c r="D20" s="31">
        <v>0</v>
      </c>
      <c r="E20" s="31">
        <v>0</v>
      </c>
      <c r="F20" s="31">
        <v>0</v>
      </c>
      <c r="G20" s="31">
        <v>0</v>
      </c>
      <c r="H20" s="31">
        <v>0</v>
      </c>
      <c r="I20" s="31">
        <v>0</v>
      </c>
    </row>
    <row r="21" spans="2:9" x14ac:dyDescent="0.35">
      <c r="B21" s="15" t="s">
        <v>6</v>
      </c>
      <c r="C21" s="31">
        <v>0</v>
      </c>
      <c r="D21" s="31">
        <v>0</v>
      </c>
      <c r="E21" s="31">
        <v>0</v>
      </c>
      <c r="F21" s="31">
        <v>0</v>
      </c>
      <c r="G21" s="31">
        <v>0</v>
      </c>
      <c r="H21" s="31">
        <v>0</v>
      </c>
      <c r="I21" s="31">
        <v>0</v>
      </c>
    </row>
    <row r="22" spans="2:9" x14ac:dyDescent="0.35">
      <c r="B22" s="16" t="s">
        <v>17</v>
      </c>
      <c r="C22" s="31">
        <v>0</v>
      </c>
      <c r="D22" s="31">
        <v>0</v>
      </c>
      <c r="E22" s="31">
        <v>0</v>
      </c>
      <c r="F22" s="31">
        <v>0</v>
      </c>
      <c r="G22" s="31">
        <v>0</v>
      </c>
      <c r="H22" s="31">
        <v>0</v>
      </c>
      <c r="I22" s="31">
        <v>0</v>
      </c>
    </row>
    <row r="23" spans="2:9" x14ac:dyDescent="0.35">
      <c r="B23" s="16" t="s">
        <v>18</v>
      </c>
      <c r="C23" s="31">
        <v>0</v>
      </c>
      <c r="D23" s="31">
        <v>0</v>
      </c>
      <c r="E23" s="31">
        <v>0</v>
      </c>
      <c r="F23" s="31">
        <v>0</v>
      </c>
      <c r="G23" s="31">
        <v>0</v>
      </c>
      <c r="H23" s="31">
        <v>0</v>
      </c>
      <c r="I23" s="31">
        <v>0</v>
      </c>
    </row>
    <row r="24" spans="2:9" x14ac:dyDescent="0.35">
      <c r="B24" s="16" t="s">
        <v>7</v>
      </c>
      <c r="C24" s="31">
        <v>0</v>
      </c>
      <c r="D24" s="31">
        <v>0</v>
      </c>
      <c r="E24" s="31">
        <v>0</v>
      </c>
      <c r="F24" s="31">
        <v>0</v>
      </c>
      <c r="G24" s="31">
        <v>0</v>
      </c>
      <c r="H24" s="31">
        <v>0</v>
      </c>
      <c r="I24" s="31">
        <v>0</v>
      </c>
    </row>
    <row r="25" spans="2:9" x14ac:dyDescent="0.35">
      <c r="B25" s="15" t="s">
        <v>8</v>
      </c>
      <c r="C25" s="31">
        <v>0</v>
      </c>
      <c r="D25" s="31">
        <v>0</v>
      </c>
      <c r="E25" s="31">
        <v>0</v>
      </c>
      <c r="F25" s="31">
        <v>0</v>
      </c>
      <c r="G25" s="31">
        <v>0</v>
      </c>
      <c r="H25" s="31">
        <v>0</v>
      </c>
      <c r="I25" s="31">
        <v>0</v>
      </c>
    </row>
    <row r="26" spans="2:9" x14ac:dyDescent="0.35">
      <c r="B26" s="15" t="s">
        <v>19</v>
      </c>
      <c r="C26" s="31">
        <v>0</v>
      </c>
      <c r="D26" s="31">
        <v>0</v>
      </c>
      <c r="E26" s="31">
        <v>0</v>
      </c>
      <c r="F26" s="31">
        <v>0</v>
      </c>
      <c r="G26" s="31">
        <v>0</v>
      </c>
      <c r="H26" s="31">
        <v>0</v>
      </c>
      <c r="I26" s="31">
        <v>0</v>
      </c>
    </row>
    <row r="27" spans="2:9" x14ac:dyDescent="0.35">
      <c r="B27" s="16" t="s">
        <v>20</v>
      </c>
      <c r="C27" s="31">
        <v>0</v>
      </c>
      <c r="D27" s="31">
        <v>0</v>
      </c>
      <c r="E27" s="31">
        <v>0</v>
      </c>
      <c r="F27" s="31">
        <v>0</v>
      </c>
      <c r="G27" s="31">
        <v>0</v>
      </c>
      <c r="H27" s="31">
        <v>0</v>
      </c>
      <c r="I27" s="31">
        <v>0</v>
      </c>
    </row>
    <row r="28" spans="2:9" x14ac:dyDescent="0.35">
      <c r="B28" s="19" t="s">
        <v>13</v>
      </c>
      <c r="C28" s="29">
        <v>-8700.85</v>
      </c>
      <c r="D28" s="29">
        <v>88138.32</v>
      </c>
      <c r="E28" s="29">
        <v>19256.7</v>
      </c>
      <c r="F28" s="29">
        <v>-6203</v>
      </c>
      <c r="G28" s="29">
        <f>+G13</f>
        <v>-26935</v>
      </c>
      <c r="H28" s="29">
        <f>+H13</f>
        <v>-20077</v>
      </c>
      <c r="I28" s="29">
        <f>+I13</f>
        <v>-41528</v>
      </c>
    </row>
    <row r="29" spans="2:9" x14ac:dyDescent="0.35">
      <c r="B29" s="14"/>
      <c r="C29" s="31"/>
      <c r="D29" s="31"/>
      <c r="E29" s="31"/>
      <c r="F29" s="31"/>
      <c r="G29" s="31"/>
      <c r="H29" s="31"/>
      <c r="I29" s="31"/>
    </row>
    <row r="30" spans="2:9" ht="15" thickBot="1" x14ac:dyDescent="0.4">
      <c r="B30" s="20" t="s">
        <v>14</v>
      </c>
      <c r="C30" s="29">
        <f>+C11+C28</f>
        <v>4721453.79</v>
      </c>
      <c r="D30" s="29">
        <f t="shared" ref="D30:E30" si="0">+D11+D28</f>
        <v>2171558.7799999998</v>
      </c>
      <c r="E30" s="29">
        <f t="shared" si="0"/>
        <v>4494694.05</v>
      </c>
      <c r="F30" s="29">
        <f t="shared" ref="F30:H30" si="1">+F11+F28</f>
        <v>6076863</v>
      </c>
      <c r="G30" s="29">
        <f t="shared" ref="G30" si="2">+G11+G28</f>
        <v>8453480.8699999992</v>
      </c>
      <c r="H30" s="29">
        <f t="shared" si="1"/>
        <v>8038707.4900000002</v>
      </c>
      <c r="I30" s="29">
        <f t="shared" ref="I30" si="3">+I11+I28</f>
        <v>10554467</v>
      </c>
    </row>
    <row r="32" spans="2:9" ht="29" customHeight="1" x14ac:dyDescent="0.35">
      <c r="B32" s="47" t="s">
        <v>21</v>
      </c>
      <c r="C32" s="47"/>
      <c r="D32" s="47"/>
      <c r="E32" s="47"/>
    </row>
    <row r="33" spans="2:5" ht="7.5" customHeight="1" x14ac:dyDescent="0.35">
      <c r="B33" s="22"/>
      <c r="C33" s="22"/>
      <c r="D33" s="22"/>
    </row>
    <row r="34" spans="2:5" x14ac:dyDescent="0.35">
      <c r="B34" s="47" t="s">
        <v>22</v>
      </c>
      <c r="C34" s="47"/>
      <c r="D34" s="47"/>
      <c r="E34" s="47"/>
    </row>
    <row r="35" spans="2:5" x14ac:dyDescent="0.35">
      <c r="C35" s="3"/>
    </row>
  </sheetData>
  <mergeCells count="2">
    <mergeCell ref="B32:E32"/>
    <mergeCell ref="B34:E34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5:I35"/>
  <sheetViews>
    <sheetView showGridLines="0" topLeftCell="A3" zoomScale="110" zoomScaleNormal="110" workbookViewId="0">
      <selection activeCell="I30" sqref="I30"/>
    </sheetView>
  </sheetViews>
  <sheetFormatPr baseColWidth="10" defaultRowHeight="14.5" x14ac:dyDescent="0.35"/>
  <cols>
    <col min="1" max="1" width="2" customWidth="1"/>
    <col min="2" max="2" width="63" customWidth="1"/>
    <col min="3" max="5" width="12.36328125" customWidth="1"/>
  </cols>
  <sheetData>
    <row r="5" spans="2:9" x14ac:dyDescent="0.35">
      <c r="B5" s="9" t="s">
        <v>25</v>
      </c>
    </row>
    <row r="6" spans="2:9" ht="15.5" x14ac:dyDescent="0.35">
      <c r="B6" s="7" t="s">
        <v>9</v>
      </c>
      <c r="C6" s="4"/>
      <c r="D6" s="4"/>
    </row>
    <row r="7" spans="2:9" ht="15.5" x14ac:dyDescent="0.35">
      <c r="B7" s="21" t="s">
        <v>29</v>
      </c>
      <c r="C7" s="8"/>
      <c r="D7" s="5"/>
    </row>
    <row r="8" spans="2:9" x14ac:dyDescent="0.35">
      <c r="B8" s="10" t="s">
        <v>28</v>
      </c>
      <c r="C8" s="6"/>
      <c r="D8" s="6"/>
    </row>
    <row r="9" spans="2:9" ht="15" thickBot="1" x14ac:dyDescent="0.4">
      <c r="B9" s="1"/>
    </row>
    <row r="10" spans="2:9" ht="15" thickBot="1" x14ac:dyDescent="0.4">
      <c r="B10" s="11" t="s">
        <v>10</v>
      </c>
      <c r="C10" s="12" t="s">
        <v>11</v>
      </c>
      <c r="D10" s="12" t="s">
        <v>12</v>
      </c>
      <c r="E10" s="13">
        <v>44561</v>
      </c>
      <c r="F10" s="13">
        <v>44926</v>
      </c>
      <c r="G10" s="13">
        <v>45291</v>
      </c>
      <c r="H10" s="13">
        <v>45657</v>
      </c>
      <c r="I10" s="13">
        <v>46022</v>
      </c>
    </row>
    <row r="11" spans="2:9" x14ac:dyDescent="0.35">
      <c r="B11" s="19" t="s">
        <v>0</v>
      </c>
      <c r="C11" s="29">
        <v>6039624.5999999996</v>
      </c>
      <c r="D11" s="29">
        <v>5329685.6399999997</v>
      </c>
      <c r="E11" s="29">
        <v>9354375.5999999996</v>
      </c>
      <c r="F11" s="29">
        <v>16051455</v>
      </c>
      <c r="G11" s="29">
        <v>4419988.8099999996</v>
      </c>
      <c r="H11" s="29">
        <v>3546872</v>
      </c>
      <c r="I11" s="29">
        <v>9689719</v>
      </c>
    </row>
    <row r="12" spans="2:9" x14ac:dyDescent="0.35">
      <c r="B12" s="18"/>
      <c r="C12" s="30"/>
      <c r="D12" s="30"/>
      <c r="E12" s="30"/>
      <c r="F12" s="30"/>
      <c r="G12" s="30"/>
      <c r="H12" s="30"/>
      <c r="I12" s="30"/>
    </row>
    <row r="13" spans="2:9" x14ac:dyDescent="0.35">
      <c r="B13" s="19" t="s">
        <v>1</v>
      </c>
      <c r="C13" s="29">
        <v>0</v>
      </c>
      <c r="D13" s="29">
        <v>0</v>
      </c>
      <c r="E13" s="29">
        <v>0</v>
      </c>
      <c r="F13" s="29">
        <v>89312</v>
      </c>
      <c r="G13" s="29">
        <f>+G14+G20</f>
        <v>38077.97</v>
      </c>
      <c r="H13" s="29">
        <f>+H14+H20</f>
        <v>-47085</v>
      </c>
      <c r="I13" s="29">
        <f>+I14+I20</f>
        <v>-100169.63999999998</v>
      </c>
    </row>
    <row r="14" spans="2:9" x14ac:dyDescent="0.35">
      <c r="B14" s="15" t="s">
        <v>2</v>
      </c>
      <c r="C14" s="31">
        <v>0</v>
      </c>
      <c r="D14" s="31">
        <v>0</v>
      </c>
      <c r="E14" s="31">
        <v>0</v>
      </c>
      <c r="F14" s="31">
        <v>89312</v>
      </c>
      <c r="G14" s="31">
        <f>+G16+G18</f>
        <v>38077.97</v>
      </c>
      <c r="H14" s="31">
        <f>+H16+H18</f>
        <v>-47085</v>
      </c>
      <c r="I14" s="31">
        <f>+I16+I18</f>
        <v>-100169.63999999998</v>
      </c>
    </row>
    <row r="15" spans="2:9" x14ac:dyDescent="0.35">
      <c r="B15" s="15" t="s">
        <v>3</v>
      </c>
      <c r="C15" s="31">
        <v>0</v>
      </c>
      <c r="D15" s="31">
        <v>0</v>
      </c>
      <c r="E15" s="31">
        <v>0</v>
      </c>
      <c r="F15" s="31">
        <v>0</v>
      </c>
      <c r="G15" s="31">
        <v>0</v>
      </c>
      <c r="H15" s="31">
        <v>0</v>
      </c>
      <c r="I15" s="31">
        <v>0</v>
      </c>
    </row>
    <row r="16" spans="2:9" x14ac:dyDescent="0.35">
      <c r="B16" s="15" t="s">
        <v>4</v>
      </c>
      <c r="C16" s="31">
        <v>0</v>
      </c>
      <c r="D16" s="31">
        <v>0</v>
      </c>
      <c r="E16" s="31">
        <v>0</v>
      </c>
      <c r="F16" s="31">
        <v>127589</v>
      </c>
      <c r="G16" s="31">
        <v>54397</v>
      </c>
      <c r="H16" s="31">
        <v>-67264</v>
      </c>
      <c r="I16" s="31">
        <v>-143099.49</v>
      </c>
    </row>
    <row r="17" spans="2:9" x14ac:dyDescent="0.35">
      <c r="B17" s="15" t="s">
        <v>15</v>
      </c>
      <c r="C17" s="31">
        <v>0</v>
      </c>
      <c r="D17" s="31">
        <v>0</v>
      </c>
      <c r="E17" s="31">
        <v>0</v>
      </c>
      <c r="F17" s="31">
        <v>-38277</v>
      </c>
      <c r="G17" s="31">
        <f>+G18</f>
        <v>-16319.03</v>
      </c>
      <c r="H17" s="31">
        <f>+H18</f>
        <v>20179</v>
      </c>
      <c r="I17" s="31">
        <f>+I18</f>
        <v>42929.85</v>
      </c>
    </row>
    <row r="18" spans="2:9" x14ac:dyDescent="0.35">
      <c r="B18" s="16" t="s">
        <v>16</v>
      </c>
      <c r="C18" s="31">
        <v>0</v>
      </c>
      <c r="D18" s="31">
        <v>0</v>
      </c>
      <c r="E18" s="31">
        <v>0</v>
      </c>
      <c r="F18" s="31">
        <v>-38277</v>
      </c>
      <c r="G18" s="31">
        <v>-16319.03</v>
      </c>
      <c r="H18" s="31">
        <v>20179</v>
      </c>
      <c r="I18" s="31">
        <v>42929.85</v>
      </c>
    </row>
    <row r="19" spans="2:9" x14ac:dyDescent="0.35">
      <c r="B19" s="17"/>
      <c r="C19" s="31"/>
      <c r="D19" s="31"/>
      <c r="E19" s="31"/>
      <c r="F19" s="31"/>
      <c r="G19" s="31"/>
      <c r="H19" s="31"/>
      <c r="I19" s="31"/>
    </row>
    <row r="20" spans="2:9" x14ac:dyDescent="0.35">
      <c r="B20" s="15" t="s">
        <v>5</v>
      </c>
      <c r="C20" s="31">
        <v>0</v>
      </c>
      <c r="D20" s="31">
        <v>0</v>
      </c>
      <c r="E20" s="31">
        <v>0</v>
      </c>
      <c r="F20" s="31">
        <v>0</v>
      </c>
      <c r="G20" s="31">
        <v>0</v>
      </c>
      <c r="H20" s="31">
        <v>0</v>
      </c>
      <c r="I20" s="31">
        <v>0</v>
      </c>
    </row>
    <row r="21" spans="2:9" x14ac:dyDescent="0.35">
      <c r="B21" s="15" t="s">
        <v>6</v>
      </c>
      <c r="C21" s="31">
        <v>0</v>
      </c>
      <c r="D21" s="31">
        <v>0</v>
      </c>
      <c r="E21" s="31">
        <v>0</v>
      </c>
      <c r="F21" s="31">
        <v>0</v>
      </c>
      <c r="G21" s="31">
        <v>0</v>
      </c>
      <c r="H21" s="31">
        <v>0</v>
      </c>
      <c r="I21" s="31">
        <v>0</v>
      </c>
    </row>
    <row r="22" spans="2:9" x14ac:dyDescent="0.35">
      <c r="B22" s="16" t="s">
        <v>17</v>
      </c>
      <c r="C22" s="31">
        <v>0</v>
      </c>
      <c r="D22" s="31">
        <v>0</v>
      </c>
      <c r="E22" s="31">
        <v>0</v>
      </c>
      <c r="F22" s="31">
        <v>0</v>
      </c>
      <c r="G22" s="31">
        <v>0</v>
      </c>
      <c r="H22" s="31">
        <v>0</v>
      </c>
      <c r="I22" s="31">
        <v>0</v>
      </c>
    </row>
    <row r="23" spans="2:9" x14ac:dyDescent="0.35">
      <c r="B23" s="16" t="s">
        <v>18</v>
      </c>
      <c r="C23" s="31">
        <v>0</v>
      </c>
      <c r="D23" s="31">
        <v>0</v>
      </c>
      <c r="E23" s="31">
        <v>0</v>
      </c>
      <c r="F23" s="31">
        <v>0</v>
      </c>
      <c r="G23" s="31">
        <v>0</v>
      </c>
      <c r="H23" s="31">
        <v>0</v>
      </c>
      <c r="I23" s="31">
        <v>0</v>
      </c>
    </row>
    <row r="24" spans="2:9" x14ac:dyDescent="0.35">
      <c r="B24" s="16" t="s">
        <v>7</v>
      </c>
      <c r="C24" s="31">
        <v>0</v>
      </c>
      <c r="D24" s="31">
        <v>0</v>
      </c>
      <c r="E24" s="31">
        <v>0</v>
      </c>
      <c r="F24" s="31">
        <v>0</v>
      </c>
      <c r="G24" s="31">
        <v>0</v>
      </c>
      <c r="H24" s="31">
        <v>0</v>
      </c>
      <c r="I24" s="31">
        <v>0</v>
      </c>
    </row>
    <row r="25" spans="2:9" x14ac:dyDescent="0.35">
      <c r="B25" s="15" t="s">
        <v>8</v>
      </c>
      <c r="C25" s="31">
        <v>0</v>
      </c>
      <c r="D25" s="31">
        <v>0</v>
      </c>
      <c r="E25" s="31">
        <v>0</v>
      </c>
      <c r="F25" s="31">
        <v>0</v>
      </c>
      <c r="G25" s="31">
        <v>0</v>
      </c>
      <c r="H25" s="31">
        <v>0</v>
      </c>
      <c r="I25" s="31">
        <v>0</v>
      </c>
    </row>
    <row r="26" spans="2:9" x14ac:dyDescent="0.35">
      <c r="B26" s="15" t="s">
        <v>19</v>
      </c>
      <c r="C26" s="31">
        <v>0</v>
      </c>
      <c r="D26" s="31">
        <v>0</v>
      </c>
      <c r="E26" s="31">
        <v>0</v>
      </c>
      <c r="F26" s="31">
        <v>0</v>
      </c>
      <c r="G26" s="31">
        <v>0</v>
      </c>
      <c r="H26" s="31">
        <v>0</v>
      </c>
      <c r="I26" s="31">
        <v>0</v>
      </c>
    </row>
    <row r="27" spans="2:9" x14ac:dyDescent="0.35">
      <c r="B27" s="16" t="s">
        <v>20</v>
      </c>
      <c r="C27" s="31">
        <v>0</v>
      </c>
      <c r="D27" s="31">
        <v>0</v>
      </c>
      <c r="E27" s="31">
        <v>0</v>
      </c>
      <c r="F27" s="31">
        <v>0</v>
      </c>
      <c r="G27" s="31">
        <v>0</v>
      </c>
      <c r="H27" s="31">
        <v>0</v>
      </c>
      <c r="I27" s="31">
        <v>0</v>
      </c>
    </row>
    <row r="28" spans="2:9" x14ac:dyDescent="0.35">
      <c r="B28" s="19" t="s">
        <v>13</v>
      </c>
      <c r="C28" s="29">
        <v>0</v>
      </c>
      <c r="D28" s="29">
        <v>0</v>
      </c>
      <c r="E28" s="29">
        <v>0</v>
      </c>
      <c r="F28" s="29">
        <v>89312</v>
      </c>
      <c r="G28" s="29">
        <f>+G13</f>
        <v>38077.97</v>
      </c>
      <c r="H28" s="29">
        <f>+H13</f>
        <v>-47085</v>
      </c>
      <c r="I28" s="29">
        <f>+I13</f>
        <v>-100169.63999999998</v>
      </c>
    </row>
    <row r="29" spans="2:9" x14ac:dyDescent="0.35">
      <c r="B29" s="14"/>
      <c r="C29" s="31"/>
      <c r="D29" s="31"/>
      <c r="E29" s="31"/>
      <c r="F29" s="31"/>
      <c r="G29" s="31"/>
      <c r="H29" s="31"/>
      <c r="I29" s="31"/>
    </row>
    <row r="30" spans="2:9" ht="15" thickBot="1" x14ac:dyDescent="0.4">
      <c r="B30" s="20" t="s">
        <v>14</v>
      </c>
      <c r="C30" s="29">
        <f t="shared" ref="C30:H30" si="0">+C11+C13</f>
        <v>6039624.5999999996</v>
      </c>
      <c r="D30" s="29">
        <f t="shared" si="0"/>
        <v>5329685.6399999997</v>
      </c>
      <c r="E30" s="29">
        <f t="shared" si="0"/>
        <v>9354375.5999999996</v>
      </c>
      <c r="F30" s="29">
        <f t="shared" si="0"/>
        <v>16140767</v>
      </c>
      <c r="G30" s="29">
        <f t="shared" si="0"/>
        <v>4458066.7799999993</v>
      </c>
      <c r="H30" s="29">
        <f t="shared" si="0"/>
        <v>3499787</v>
      </c>
      <c r="I30" s="29">
        <f t="shared" ref="I30" si="1">+I11+I13</f>
        <v>9589549.3599999994</v>
      </c>
    </row>
    <row r="32" spans="2:9" ht="29" customHeight="1" x14ac:dyDescent="0.35">
      <c r="B32" s="47" t="s">
        <v>21</v>
      </c>
      <c r="C32" s="47"/>
      <c r="D32" s="47"/>
      <c r="E32" s="47"/>
    </row>
    <row r="33" spans="2:5" ht="7" customHeight="1" x14ac:dyDescent="0.35">
      <c r="B33" s="22"/>
      <c r="C33" s="22"/>
      <c r="D33" s="22"/>
    </row>
    <row r="34" spans="2:5" x14ac:dyDescent="0.35">
      <c r="B34" s="47" t="s">
        <v>22</v>
      </c>
      <c r="C34" s="47"/>
      <c r="D34" s="47"/>
      <c r="E34" s="47"/>
    </row>
    <row r="35" spans="2:5" x14ac:dyDescent="0.35">
      <c r="C35" s="3"/>
    </row>
  </sheetData>
  <mergeCells count="2">
    <mergeCell ref="B32:E32"/>
    <mergeCell ref="B34:E34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4:D35"/>
  <sheetViews>
    <sheetView showGridLines="0" workbookViewId="0">
      <selection activeCell="G13" sqref="G13"/>
    </sheetView>
  </sheetViews>
  <sheetFormatPr baseColWidth="10" defaultRowHeight="14.5" x14ac:dyDescent="0.35"/>
  <cols>
    <col min="1" max="1" width="2" customWidth="1"/>
    <col min="2" max="2" width="63" customWidth="1"/>
    <col min="3" max="4" width="12.36328125" customWidth="1"/>
  </cols>
  <sheetData>
    <row r="4" spans="2:4" ht="15.5" x14ac:dyDescent="0.35">
      <c r="B4" s="9"/>
      <c r="C4" s="4"/>
      <c r="D4" s="4"/>
    </row>
    <row r="5" spans="2:4" ht="15.5" x14ac:dyDescent="0.35">
      <c r="B5" s="9" t="s">
        <v>26</v>
      </c>
      <c r="C5" s="4"/>
      <c r="D5" s="4"/>
    </row>
    <row r="6" spans="2:4" ht="15.5" x14ac:dyDescent="0.35">
      <c r="B6" s="7" t="s">
        <v>9</v>
      </c>
      <c r="C6" s="4"/>
      <c r="D6" s="4"/>
    </row>
    <row r="7" spans="2:4" ht="15.5" x14ac:dyDescent="0.35">
      <c r="B7" s="21" t="s">
        <v>29</v>
      </c>
      <c r="C7" s="8"/>
      <c r="D7" s="5"/>
    </row>
    <row r="8" spans="2:4" x14ac:dyDescent="0.35">
      <c r="B8" s="10" t="s">
        <v>28</v>
      </c>
      <c r="C8" s="25"/>
      <c r="D8" s="25"/>
    </row>
    <row r="9" spans="2:4" ht="15" thickBot="1" x14ac:dyDescent="0.4">
      <c r="B9" s="1"/>
      <c r="C9" s="2"/>
      <c r="D9" s="2"/>
    </row>
    <row r="10" spans="2:4" ht="15" thickBot="1" x14ac:dyDescent="0.4">
      <c r="B10" s="11" t="s">
        <v>10</v>
      </c>
      <c r="C10" s="12" t="s">
        <v>11</v>
      </c>
      <c r="D10" s="12" t="s">
        <v>12</v>
      </c>
    </row>
    <row r="11" spans="2:4" x14ac:dyDescent="0.35">
      <c r="B11" s="19" t="s">
        <v>0</v>
      </c>
      <c r="C11" s="29">
        <v>1880414.7</v>
      </c>
      <c r="D11" s="29">
        <v>1373137.96</v>
      </c>
    </row>
    <row r="12" spans="2:4" x14ac:dyDescent="0.35">
      <c r="B12" s="18"/>
      <c r="C12" s="30"/>
      <c r="D12" s="30"/>
    </row>
    <row r="13" spans="2:4" x14ac:dyDescent="0.35">
      <c r="B13" s="19" t="s">
        <v>1</v>
      </c>
      <c r="C13" s="29">
        <v>0</v>
      </c>
      <c r="D13" s="29">
        <v>0</v>
      </c>
    </row>
    <row r="14" spans="2:4" x14ac:dyDescent="0.35">
      <c r="B14" s="15" t="s">
        <v>2</v>
      </c>
      <c r="C14" s="31">
        <v>0</v>
      </c>
      <c r="D14" s="31">
        <v>0</v>
      </c>
    </row>
    <row r="15" spans="2:4" x14ac:dyDescent="0.35">
      <c r="B15" s="15" t="s">
        <v>3</v>
      </c>
      <c r="C15" s="31">
        <v>0</v>
      </c>
      <c r="D15" s="31">
        <v>0</v>
      </c>
    </row>
    <row r="16" spans="2:4" x14ac:dyDescent="0.35">
      <c r="B16" s="15" t="s">
        <v>4</v>
      </c>
      <c r="C16" s="31">
        <v>0</v>
      </c>
      <c r="D16" s="31">
        <v>0</v>
      </c>
    </row>
    <row r="17" spans="2:4" x14ac:dyDescent="0.35">
      <c r="B17" s="15" t="s">
        <v>15</v>
      </c>
      <c r="C17" s="31">
        <v>0</v>
      </c>
      <c r="D17" s="31">
        <v>0</v>
      </c>
    </row>
    <row r="18" spans="2:4" x14ac:dyDescent="0.35">
      <c r="B18" s="16" t="s">
        <v>16</v>
      </c>
      <c r="C18" s="31">
        <v>0</v>
      </c>
      <c r="D18" s="31">
        <v>0</v>
      </c>
    </row>
    <row r="19" spans="2:4" x14ac:dyDescent="0.35">
      <c r="B19" s="17"/>
      <c r="C19" s="31"/>
      <c r="D19" s="31"/>
    </row>
    <row r="20" spans="2:4" x14ac:dyDescent="0.35">
      <c r="B20" s="15" t="s">
        <v>5</v>
      </c>
      <c r="C20" s="31">
        <v>0</v>
      </c>
      <c r="D20" s="31">
        <v>0</v>
      </c>
    </row>
    <row r="21" spans="2:4" x14ac:dyDescent="0.35">
      <c r="B21" s="15" t="s">
        <v>6</v>
      </c>
      <c r="C21" s="31">
        <v>0</v>
      </c>
      <c r="D21" s="31">
        <v>0</v>
      </c>
    </row>
    <row r="22" spans="2:4" x14ac:dyDescent="0.35">
      <c r="B22" s="16" t="s">
        <v>17</v>
      </c>
      <c r="C22" s="31">
        <v>0</v>
      </c>
      <c r="D22" s="31">
        <v>0</v>
      </c>
    </row>
    <row r="23" spans="2:4" x14ac:dyDescent="0.35">
      <c r="B23" s="16" t="s">
        <v>18</v>
      </c>
      <c r="C23" s="31">
        <v>0</v>
      </c>
      <c r="D23" s="31">
        <v>0</v>
      </c>
    </row>
    <row r="24" spans="2:4" x14ac:dyDescent="0.35">
      <c r="B24" s="16" t="s">
        <v>7</v>
      </c>
      <c r="C24" s="31">
        <v>0</v>
      </c>
      <c r="D24" s="31">
        <v>0</v>
      </c>
    </row>
    <row r="25" spans="2:4" x14ac:dyDescent="0.35">
      <c r="B25" s="15" t="s">
        <v>8</v>
      </c>
      <c r="C25" s="31">
        <v>0</v>
      </c>
      <c r="D25" s="31">
        <v>0</v>
      </c>
    </row>
    <row r="26" spans="2:4" x14ac:dyDescent="0.35">
      <c r="B26" s="15" t="s">
        <v>19</v>
      </c>
      <c r="C26" s="31">
        <v>0</v>
      </c>
      <c r="D26" s="31">
        <v>0</v>
      </c>
    </row>
    <row r="27" spans="2:4" x14ac:dyDescent="0.35">
      <c r="B27" s="16" t="s">
        <v>20</v>
      </c>
      <c r="C27" s="31">
        <v>0</v>
      </c>
      <c r="D27" s="31">
        <v>0</v>
      </c>
    </row>
    <row r="28" spans="2:4" x14ac:dyDescent="0.35">
      <c r="B28" s="19" t="s">
        <v>13</v>
      </c>
      <c r="C28" s="29">
        <v>0</v>
      </c>
      <c r="D28" s="29">
        <v>0</v>
      </c>
    </row>
    <row r="29" spans="2:4" x14ac:dyDescent="0.35">
      <c r="B29" s="14"/>
      <c r="C29" s="31"/>
      <c r="D29" s="31"/>
    </row>
    <row r="30" spans="2:4" ht="15" thickBot="1" x14ac:dyDescent="0.4">
      <c r="B30" s="20" t="s">
        <v>14</v>
      </c>
      <c r="C30" s="29">
        <f>+C11+C13</f>
        <v>1880414.7</v>
      </c>
      <c r="D30" s="29">
        <f>+D11+D28</f>
        <v>1373137.96</v>
      </c>
    </row>
    <row r="32" spans="2:4" ht="29" customHeight="1" x14ac:dyDescent="0.35">
      <c r="B32" s="47" t="s">
        <v>21</v>
      </c>
      <c r="C32" s="47"/>
      <c r="D32" s="47"/>
    </row>
    <row r="33" spans="2:4" ht="7.5" customHeight="1" x14ac:dyDescent="0.35">
      <c r="B33" s="22"/>
      <c r="C33" s="22"/>
      <c r="D33" s="22"/>
    </row>
    <row r="34" spans="2:4" x14ac:dyDescent="0.35">
      <c r="B34" s="47" t="s">
        <v>22</v>
      </c>
      <c r="C34" s="47"/>
      <c r="D34" s="47"/>
    </row>
    <row r="35" spans="2:4" x14ac:dyDescent="0.35">
      <c r="C35" s="3"/>
    </row>
  </sheetData>
  <mergeCells count="2">
    <mergeCell ref="B32:D32"/>
    <mergeCell ref="B34:D34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B5:J35"/>
  <sheetViews>
    <sheetView showGridLines="0" tabSelected="1" topLeftCell="B9" zoomScale="110" zoomScaleNormal="110" workbookViewId="0">
      <selection activeCell="J11" sqref="J11"/>
    </sheetView>
  </sheetViews>
  <sheetFormatPr baseColWidth="10" defaultRowHeight="14.5" x14ac:dyDescent="0.35"/>
  <cols>
    <col min="1" max="1" width="1.7265625" customWidth="1"/>
    <col min="2" max="2" width="69.81640625" customWidth="1"/>
    <col min="3" max="4" width="12.54296875" customWidth="1"/>
    <col min="5" max="5" width="12.453125" customWidth="1"/>
    <col min="6" max="6" width="12.54296875" customWidth="1"/>
    <col min="7" max="7" width="11.81640625" customWidth="1"/>
    <col min="8" max="8" width="13.54296875" bestFit="1" customWidth="1"/>
    <col min="10" max="10" width="13.54296875" bestFit="1" customWidth="1"/>
  </cols>
  <sheetData>
    <row r="5" spans="2:10" ht="15.5" customHeight="1" x14ac:dyDescent="0.35">
      <c r="B5" s="9" t="s">
        <v>27</v>
      </c>
      <c r="C5" s="4"/>
      <c r="D5" s="4"/>
    </row>
    <row r="6" spans="2:10" ht="15.5" customHeight="1" x14ac:dyDescent="0.35">
      <c r="B6" s="7" t="s">
        <v>9</v>
      </c>
      <c r="C6" s="4"/>
      <c r="D6" s="4"/>
    </row>
    <row r="7" spans="2:10" ht="15.5" customHeight="1" x14ac:dyDescent="0.35">
      <c r="B7" s="21" t="s">
        <v>29</v>
      </c>
      <c r="C7" s="8"/>
      <c r="D7" s="5"/>
    </row>
    <row r="8" spans="2:10" ht="14.5" customHeight="1" x14ac:dyDescent="0.35">
      <c r="B8" s="10" t="s">
        <v>28</v>
      </c>
      <c r="C8" s="6"/>
      <c r="D8" s="6"/>
    </row>
    <row r="9" spans="2:10" ht="15" thickBot="1" x14ac:dyDescent="0.4">
      <c r="B9" s="1"/>
      <c r="C9" s="2"/>
      <c r="D9" s="2"/>
      <c r="E9" s="2"/>
    </row>
    <row r="10" spans="2:10" ht="15" thickBot="1" x14ac:dyDescent="0.4">
      <c r="B10" s="33" t="s">
        <v>10</v>
      </c>
      <c r="C10" s="34" t="s">
        <v>11</v>
      </c>
      <c r="D10" s="34" t="s">
        <v>12</v>
      </c>
      <c r="E10" s="13">
        <v>44561</v>
      </c>
      <c r="F10" s="13">
        <v>44926</v>
      </c>
      <c r="G10" s="13">
        <v>45291</v>
      </c>
      <c r="H10" s="35">
        <v>45657</v>
      </c>
      <c r="I10" s="35">
        <v>46022</v>
      </c>
    </row>
    <row r="11" spans="2:10" x14ac:dyDescent="0.35">
      <c r="B11" s="36" t="s">
        <v>0</v>
      </c>
      <c r="C11" s="29">
        <v>18421206.600000001</v>
      </c>
      <c r="D11" s="29">
        <v>15780892.170000002</v>
      </c>
      <c r="E11" s="29">
        <v>21560420.920000002</v>
      </c>
      <c r="F11" s="29">
        <v>34084342</v>
      </c>
      <c r="G11" s="29">
        <f>+ALFIBAC!G11+ALMEXSA!G11+ALMLAFISE!G11</f>
        <v>21704785.679999996</v>
      </c>
      <c r="H11" s="37">
        <f>+ALFIBAC!H11+ALMEXSA!H11+ALMLAFISE!H11</f>
        <v>18431640.589999996</v>
      </c>
      <c r="I11" s="37">
        <f>+ALFIBAC!I11+ALMEXSA!I11+ALMLAFISE!I11</f>
        <v>34389169.589999996</v>
      </c>
      <c r="J11" s="2"/>
    </row>
    <row r="12" spans="2:10" x14ac:dyDescent="0.35">
      <c r="B12" s="38"/>
      <c r="C12" s="30"/>
      <c r="D12" s="30"/>
      <c r="E12" s="30"/>
      <c r="F12" s="30"/>
      <c r="G12" s="30"/>
      <c r="H12" s="39"/>
      <c r="I12" s="39"/>
    </row>
    <row r="13" spans="2:10" x14ac:dyDescent="0.35">
      <c r="B13" s="36" t="s">
        <v>1</v>
      </c>
      <c r="C13" s="29">
        <v>95619.45</v>
      </c>
      <c r="D13" s="29">
        <v>186771.12</v>
      </c>
      <c r="E13" s="29">
        <v>26620.7</v>
      </c>
      <c r="F13" s="29">
        <v>-78958</v>
      </c>
      <c r="G13" s="29">
        <f>+ALFIBAC!G13+ALMEXSA!G13+ALMLAFISE!G13</f>
        <v>-128480.03</v>
      </c>
      <c r="H13" s="37">
        <f>+ALFIBAC!H13+ALMEXSA!H13+ALMLAFISE!H13</f>
        <v>20236.329999999973</v>
      </c>
      <c r="I13" s="37">
        <f>+ALFIBAC!I13+ALMEXSA!I13+ALMLAFISE!I13</f>
        <v>-266672.55000000005</v>
      </c>
    </row>
    <row r="14" spans="2:10" x14ac:dyDescent="0.35">
      <c r="B14" s="40" t="s">
        <v>2</v>
      </c>
      <c r="C14" s="31">
        <v>95619.45</v>
      </c>
      <c r="D14" s="31">
        <v>186771.12</v>
      </c>
      <c r="E14" s="31">
        <v>26620.7</v>
      </c>
      <c r="F14" s="31">
        <v>-78958</v>
      </c>
      <c r="G14" s="31">
        <f>+ALFIBAC!G14+ALMEXSA!G14+ALMLAFISE!G14</f>
        <v>59373.97</v>
      </c>
      <c r="H14" s="41">
        <f>+ALFIBAC!H14+ALMEXSA!H14+ALMLAFISE!H14</f>
        <v>15342.800000000003</v>
      </c>
      <c r="I14" s="41">
        <f>+ALFIBAC!I14+ALMEXSA!I14+ALMLAFISE!I14</f>
        <v>-327185.74</v>
      </c>
    </row>
    <row r="15" spans="2:10" x14ac:dyDescent="0.35">
      <c r="B15" s="40" t="s">
        <v>3</v>
      </c>
      <c r="C15" s="31">
        <v>0</v>
      </c>
      <c r="D15" s="31">
        <v>0</v>
      </c>
      <c r="E15" s="31">
        <v>0</v>
      </c>
      <c r="F15" s="31">
        <v>0</v>
      </c>
      <c r="G15" s="31">
        <f>+ALFIBAC!G15+ALMEXSA!G15+ALMLAFISE!G15</f>
        <v>0</v>
      </c>
      <c r="H15" s="41">
        <f>+ALFIBAC!H15+ALMEXSA!H15+ALMLAFISE!H15</f>
        <v>0</v>
      </c>
      <c r="I15" s="41">
        <f>+ALFIBAC!I15+ALMEXSA!I15+ALMLAFISE!I15</f>
        <v>0</v>
      </c>
    </row>
    <row r="16" spans="2:10" x14ac:dyDescent="0.35">
      <c r="B16" s="40" t="s">
        <v>4</v>
      </c>
      <c r="C16" s="31">
        <v>140328.15</v>
      </c>
      <c r="D16" s="31">
        <v>229042.32</v>
      </c>
      <c r="E16" s="31">
        <v>29776.71</v>
      </c>
      <c r="F16" s="31">
        <v>-110138</v>
      </c>
      <c r="G16" s="31">
        <f>+ALFIBAC!G16+ALMEXSA!G16+ALMLAFISE!G16</f>
        <v>96363</v>
      </c>
      <c r="H16" s="41">
        <f>+ALFIBAC!H16+ALMEXSA!H16+ALMLAFISE!H16</f>
        <v>30523</v>
      </c>
      <c r="I16" s="41">
        <f>+ALFIBAC!I16+ALMEXSA!I16+ALMLAFISE!I16</f>
        <v>-449610.49</v>
      </c>
    </row>
    <row r="17" spans="2:9" x14ac:dyDescent="0.35">
      <c r="B17" s="40" t="s">
        <v>15</v>
      </c>
      <c r="C17" s="31">
        <v>44708.7</v>
      </c>
      <c r="D17" s="31">
        <v>42271.199999999997</v>
      </c>
      <c r="E17" s="31">
        <v>3156.01</v>
      </c>
      <c r="F17" s="31">
        <v>31180</v>
      </c>
      <c r="G17" s="31">
        <f>+ALFIBAC!G17+ALMEXSA!G17+ALMLAFISE!G17</f>
        <v>-36989.03</v>
      </c>
      <c r="H17" s="41">
        <f>+ALFIBAC!H17+ALMEXSA!H17+ALMLAFISE!H17</f>
        <v>-15180.199999999997</v>
      </c>
      <c r="I17" s="41">
        <f>+ALFIBAC!I17+ALMEXSA!I17+ALMLAFISE!I17</f>
        <v>122424.75</v>
      </c>
    </row>
    <row r="18" spans="2:9" x14ac:dyDescent="0.35">
      <c r="B18" s="42" t="s">
        <v>16</v>
      </c>
      <c r="C18" s="31">
        <v>44708.7</v>
      </c>
      <c r="D18" s="31">
        <v>42271.199999999997</v>
      </c>
      <c r="E18" s="31">
        <v>3156.01</v>
      </c>
      <c r="F18" s="31">
        <v>31180</v>
      </c>
      <c r="G18" s="31">
        <f>+ALFIBAC!G18+ALMEXSA!G18+ALMLAFISE!G18</f>
        <v>-36989.03</v>
      </c>
      <c r="H18" s="41">
        <f>+ALFIBAC!H18+ALMEXSA!H18+ALMLAFISE!H18</f>
        <v>-15180.199999999997</v>
      </c>
      <c r="I18" s="41">
        <f>+ALFIBAC!I18+ALMEXSA!I18+ALMLAFISE!I18</f>
        <v>122424.75</v>
      </c>
    </row>
    <row r="19" spans="2:9" x14ac:dyDescent="0.35">
      <c r="B19" s="43"/>
      <c r="C19" s="31"/>
      <c r="D19" s="31"/>
      <c r="E19" s="31"/>
      <c r="F19" s="31"/>
      <c r="G19" s="31"/>
      <c r="H19" s="41"/>
      <c r="I19" s="41"/>
    </row>
    <row r="20" spans="2:9" x14ac:dyDescent="0.35">
      <c r="B20" s="40" t="s">
        <v>5</v>
      </c>
      <c r="C20" s="31">
        <v>0</v>
      </c>
      <c r="D20" s="31">
        <v>0</v>
      </c>
      <c r="E20" s="31">
        <v>0</v>
      </c>
      <c r="F20" s="31">
        <v>0</v>
      </c>
      <c r="G20" s="31">
        <f>+ALFIBAC!G20+ALMEXSA!G20+ALMLAFISE!G20</f>
        <v>-187854</v>
      </c>
      <c r="H20" s="41">
        <f>+ALFIBAC!H20+ALMEXSA!H20+ALMLAFISE!H20</f>
        <v>4893.5299999999697</v>
      </c>
      <c r="I20" s="41">
        <f>+ALFIBAC!I20+ALMEXSA!I20+ALMLAFISE!I20</f>
        <v>60513.189999999944</v>
      </c>
    </row>
    <row r="21" spans="2:9" x14ac:dyDescent="0.35">
      <c r="B21" s="40" t="s">
        <v>6</v>
      </c>
      <c r="C21" s="31">
        <v>0</v>
      </c>
      <c r="D21" s="31">
        <v>0</v>
      </c>
      <c r="E21" s="31">
        <v>0</v>
      </c>
      <c r="F21" s="31">
        <v>0</v>
      </c>
      <c r="G21" s="31">
        <f>+ALFIBAC!G21+ALMEXSA!G21+ALMLAFISE!G21</f>
        <v>0</v>
      </c>
      <c r="H21" s="41">
        <f>+ALFIBAC!H21+ALMEXSA!H21+ALMLAFISE!H21</f>
        <v>0</v>
      </c>
      <c r="I21" s="41">
        <f>+ALFIBAC!I21+ALMEXSA!I21+ALMLAFISE!I21</f>
        <v>0</v>
      </c>
    </row>
    <row r="22" spans="2:9" x14ac:dyDescent="0.35">
      <c r="B22" s="42" t="s">
        <v>17</v>
      </c>
      <c r="C22" s="31">
        <v>0</v>
      </c>
      <c r="D22" s="31">
        <v>0</v>
      </c>
      <c r="E22" s="31">
        <v>0</v>
      </c>
      <c r="F22" s="31">
        <v>0</v>
      </c>
      <c r="G22" s="31">
        <f>+ALFIBAC!G22+ALMEXSA!G22+ALMLAFISE!G22</f>
        <v>0</v>
      </c>
      <c r="H22" s="41">
        <f>+ALFIBAC!H22+ALMEXSA!H22+ALMLAFISE!H22</f>
        <v>506472.81</v>
      </c>
      <c r="I22" s="41">
        <f>+ALFIBAC!I22+ALMEXSA!I22+ALMLAFISE!I22</f>
        <v>-406911.41000000003</v>
      </c>
    </row>
    <row r="23" spans="2:9" x14ac:dyDescent="0.35">
      <c r="B23" s="42" t="s">
        <v>18</v>
      </c>
      <c r="C23" s="31">
        <v>0</v>
      </c>
      <c r="D23" s="31">
        <v>0</v>
      </c>
      <c r="E23" s="31">
        <v>0</v>
      </c>
      <c r="F23" s="31">
        <v>0</v>
      </c>
      <c r="G23" s="31">
        <f>+ALFIBAC!G23+ALMEXSA!G23+ALMLAFISE!G23</f>
        <v>-268362</v>
      </c>
      <c r="H23" s="41">
        <f>+ALFIBAC!H23+ALMEXSA!H23+ALMLAFISE!H23</f>
        <v>-499482.07</v>
      </c>
      <c r="I23" s="41">
        <f>+ALFIBAC!I23+ALMEXSA!I23+ALMLAFISE!I23</f>
        <v>493358.82999999996</v>
      </c>
    </row>
    <row r="24" spans="2:9" x14ac:dyDescent="0.35">
      <c r="B24" s="42" t="s">
        <v>7</v>
      </c>
      <c r="C24" s="31">
        <v>0</v>
      </c>
      <c r="D24" s="31">
        <v>0</v>
      </c>
      <c r="E24" s="31">
        <v>0</v>
      </c>
      <c r="F24" s="31">
        <v>0</v>
      </c>
      <c r="G24" s="31">
        <f>+ALFIBAC!G24+ALMEXSA!G24+ALMLAFISE!G24</f>
        <v>0</v>
      </c>
      <c r="H24" s="41">
        <f>+ALFIBAC!H24+ALMEXSA!H24+ALMLAFISE!H24</f>
        <v>0</v>
      </c>
      <c r="I24" s="41">
        <f>+ALFIBAC!I24+ALMEXSA!I24+ALMLAFISE!I24</f>
        <v>0</v>
      </c>
    </row>
    <row r="25" spans="2:9" x14ac:dyDescent="0.35">
      <c r="B25" s="40" t="s">
        <v>8</v>
      </c>
      <c r="C25" s="31">
        <v>0</v>
      </c>
      <c r="D25" s="31">
        <v>0</v>
      </c>
      <c r="E25" s="31">
        <v>0</v>
      </c>
      <c r="F25" s="31">
        <v>0</v>
      </c>
      <c r="G25" s="31">
        <f>+ALFIBAC!G25+ALMEXSA!G25+ALMLAFISE!G25</f>
        <v>0</v>
      </c>
      <c r="H25" s="41">
        <f>+ALFIBAC!H25+ALMEXSA!H25+ALMLAFISE!H25</f>
        <v>0</v>
      </c>
      <c r="I25" s="41">
        <f>+ALFIBAC!I25+ALMEXSA!I25+ALMLAFISE!I25</f>
        <v>0</v>
      </c>
    </row>
    <row r="26" spans="2:9" x14ac:dyDescent="0.35">
      <c r="B26" s="40" t="s">
        <v>19</v>
      </c>
      <c r="C26" s="31">
        <v>0</v>
      </c>
      <c r="D26" s="31">
        <v>0</v>
      </c>
      <c r="E26" s="31">
        <v>0</v>
      </c>
      <c r="F26" s="31">
        <v>0</v>
      </c>
      <c r="G26" s="31">
        <f>+ALFIBAC!G26+ALMEXSA!G26+ALMLAFISE!G26</f>
        <v>0</v>
      </c>
      <c r="H26" s="41">
        <f>+ALFIBAC!H26+ALMEXSA!H26+ALMLAFISE!H26</f>
        <v>0</v>
      </c>
      <c r="I26" s="41">
        <f>+ALFIBAC!I26+ALMEXSA!I26+ALMLAFISE!I26</f>
        <v>0</v>
      </c>
    </row>
    <row r="27" spans="2:9" x14ac:dyDescent="0.35">
      <c r="B27" s="42" t="s">
        <v>20</v>
      </c>
      <c r="C27" s="31">
        <v>0</v>
      </c>
      <c r="D27" s="31">
        <v>0</v>
      </c>
      <c r="E27" s="31">
        <v>0</v>
      </c>
      <c r="F27" s="31">
        <v>0</v>
      </c>
      <c r="G27" s="31">
        <f>+ALFIBAC!G27+ALMEXSA!G27+ALMLAFISE!G27</f>
        <v>80508</v>
      </c>
      <c r="H27" s="41">
        <f>+ALFIBAC!H27+ALMEXSA!H27+ALMLAFISE!H27</f>
        <v>-2097.21</v>
      </c>
      <c r="I27" s="41">
        <f>+ALFIBAC!I27+ALMEXSA!I27+ALMLAFISE!I27</f>
        <v>-25934.23</v>
      </c>
    </row>
    <row r="28" spans="2:9" x14ac:dyDescent="0.35">
      <c r="B28" s="36" t="s">
        <v>13</v>
      </c>
      <c r="C28" s="29">
        <v>95619.45</v>
      </c>
      <c r="D28" s="29">
        <v>186771.12</v>
      </c>
      <c r="E28" s="29">
        <v>26620.7</v>
      </c>
      <c r="F28" s="29">
        <v>-78958</v>
      </c>
      <c r="G28" s="29">
        <f>+ALFIBAC!G28+ALMEXSA!G28+ALMLAFISE!G28</f>
        <v>-128480.03</v>
      </c>
      <c r="H28" s="37">
        <f>+ALFIBAC!H28+ALMEXSA!H28+ALMLAFISE!H28</f>
        <v>20236.329999999973</v>
      </c>
      <c r="I28" s="37">
        <f>+ALFIBAC!I28+ALMEXSA!I28+ALMLAFISE!I28</f>
        <v>-266672.55000000005</v>
      </c>
    </row>
    <row r="29" spans="2:9" x14ac:dyDescent="0.35">
      <c r="B29" s="14"/>
      <c r="C29" s="31"/>
      <c r="D29" s="31"/>
      <c r="E29" s="31"/>
      <c r="F29" s="31"/>
      <c r="G29" s="31"/>
      <c r="H29" s="41"/>
      <c r="I29" s="41"/>
    </row>
    <row r="30" spans="2:9" ht="15" thickBot="1" x14ac:dyDescent="0.4">
      <c r="B30" s="44" t="s">
        <v>14</v>
      </c>
      <c r="C30" s="45">
        <v>18516826.050000001</v>
      </c>
      <c r="D30" s="45">
        <v>15967663.290000001</v>
      </c>
      <c r="E30" s="45">
        <v>21587041.620000001</v>
      </c>
      <c r="F30" s="45">
        <v>34005384</v>
      </c>
      <c r="G30" s="45">
        <f>+G11+G28</f>
        <v>21576305.649999995</v>
      </c>
      <c r="H30" s="46">
        <f>+H11+H28</f>
        <v>18451876.919999994</v>
      </c>
      <c r="I30" s="46">
        <f>+I11+I28</f>
        <v>34122497.039999999</v>
      </c>
    </row>
    <row r="31" spans="2:9" x14ac:dyDescent="0.35">
      <c r="C31" s="24"/>
      <c r="D31" s="24"/>
      <c r="E31" s="24"/>
      <c r="G31" s="32"/>
    </row>
    <row r="32" spans="2:9" ht="29.5" customHeight="1" x14ac:dyDescent="0.35">
      <c r="B32" s="47" t="s">
        <v>21</v>
      </c>
      <c r="C32" s="47"/>
      <c r="D32" s="47"/>
      <c r="E32" s="47"/>
    </row>
    <row r="33" spans="2:5" ht="7.5" customHeight="1" x14ac:dyDescent="0.35">
      <c r="B33" s="22"/>
      <c r="C33" s="22"/>
      <c r="D33" s="22"/>
    </row>
    <row r="34" spans="2:5" x14ac:dyDescent="0.35">
      <c r="B34" s="47" t="s">
        <v>22</v>
      </c>
      <c r="C34" s="47"/>
      <c r="D34" s="47"/>
      <c r="E34" s="47"/>
    </row>
    <row r="35" spans="2:5" x14ac:dyDescent="0.35">
      <c r="C35" s="3"/>
    </row>
  </sheetData>
  <mergeCells count="2">
    <mergeCell ref="B32:E32"/>
    <mergeCell ref="B34:E3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ALFIBAC</vt:lpstr>
      <vt:lpstr>ALMEXSA</vt:lpstr>
      <vt:lpstr>ALMLAFISE</vt:lpstr>
      <vt:lpstr>ALFINSA</vt:lpstr>
      <vt:lpstr>CONSOLIDADO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Evelin del Socorro Cerda González</dc:creator>
  <cp:lastModifiedBy>Evelin del Socorro Cerda González</cp:lastModifiedBy>
  <dcterms:created xsi:type="dcterms:W3CDTF">2022-02-03T17:24:49Z</dcterms:created>
  <dcterms:modified xsi:type="dcterms:W3CDTF">2026-01-13T14:57:10Z</dcterms:modified>
</cp:coreProperties>
</file>